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DaveBuschor\Downloads\"/>
    </mc:Choice>
  </mc:AlternateContent>
  <xr:revisionPtr revIDLastSave="0" documentId="13_ncr:1_{B8AA3C15-CEDC-47E5-BBA3-CF7915C4C1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  <sheet name="Eine Person ohne Kinder" sheetId="3" r:id="rId2"/>
    <sheet name="Eine Person mit Kindern" sheetId="10" r:id="rId3"/>
    <sheet name="Zwei Personen" sheetId="8" r:id="rId4"/>
    <sheet name="Zwei Personen mit Kindern" sheetId="11" r:id="rId5"/>
  </sheets>
  <definedNames>
    <definedName name="_xlnm.Print_Area" localSheetId="0">Budget!$A$1:$E$200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7" i="1" l="1"/>
  <c r="B29" i="11" s="1"/>
  <c r="E95" i="1"/>
  <c r="E187" i="1"/>
  <c r="E179" i="1"/>
  <c r="E160" i="1"/>
  <c r="E153" i="1"/>
  <c r="E143" i="1"/>
  <c r="E133" i="1"/>
  <c r="E122" i="1"/>
  <c r="E113" i="1"/>
  <c r="E105" i="1"/>
  <c r="F18" i="10" s="1"/>
  <c r="E78" i="1"/>
  <c r="C65" i="1"/>
  <c r="E29" i="1"/>
  <c r="E19" i="1"/>
  <c r="B5" i="11"/>
  <c r="E169" i="1" l="1"/>
  <c r="E189" i="1"/>
  <c r="B23" i="10" s="1"/>
  <c r="C17" i="1" l="1"/>
  <c r="E81" i="1"/>
  <c r="B6" i="8"/>
  <c r="B5" i="8"/>
  <c r="C91" i="1"/>
  <c r="C27" i="1"/>
  <c r="C28" i="1"/>
  <c r="C8" i="1"/>
  <c r="B26" i="10"/>
  <c r="F31" i="10" s="1"/>
  <c r="C130" i="1"/>
  <c r="B23" i="3"/>
  <c r="C131" i="1"/>
  <c r="B24" i="8"/>
  <c r="E11" i="8" s="1"/>
  <c r="B28" i="11"/>
  <c r="E33" i="11" s="1"/>
  <c r="B27" i="11"/>
  <c r="E29" i="11" s="1"/>
  <c r="B26" i="11"/>
  <c r="E25" i="11" s="1"/>
  <c r="B20" i="11"/>
  <c r="F19" i="10"/>
  <c r="E19" i="11"/>
  <c r="E16" i="11"/>
  <c r="C129" i="1"/>
  <c r="B6" i="11"/>
  <c r="C183" i="1"/>
  <c r="C184" i="1"/>
  <c r="C185" i="1"/>
  <c r="C186" i="1"/>
  <c r="C182" i="1"/>
  <c r="C175" i="1"/>
  <c r="C176" i="1"/>
  <c r="C177" i="1"/>
  <c r="C178" i="1"/>
  <c r="C174" i="1"/>
  <c r="C164" i="1"/>
  <c r="C165" i="1"/>
  <c r="C166" i="1"/>
  <c r="C163" i="1"/>
  <c r="C157" i="1"/>
  <c r="C158" i="1"/>
  <c r="C159" i="1"/>
  <c r="C156" i="1"/>
  <c r="C146" i="1"/>
  <c r="C147" i="1"/>
  <c r="C148" i="1"/>
  <c r="C149" i="1"/>
  <c r="C150" i="1"/>
  <c r="C151" i="1"/>
  <c r="C152" i="1"/>
  <c r="C137" i="1"/>
  <c r="C138" i="1"/>
  <c r="C139" i="1"/>
  <c r="C140" i="1"/>
  <c r="C141" i="1"/>
  <c r="C142" i="1"/>
  <c r="C136" i="1"/>
  <c r="C132" i="1"/>
  <c r="C121" i="1"/>
  <c r="C118" i="1"/>
  <c r="C119" i="1"/>
  <c r="C120" i="1"/>
  <c r="C117" i="1"/>
  <c r="C116" i="1"/>
  <c r="C109" i="1"/>
  <c r="C110" i="1"/>
  <c r="C111" i="1"/>
  <c r="C112" i="1"/>
  <c r="C108" i="1"/>
  <c r="C102" i="1"/>
  <c r="C103" i="1"/>
  <c r="C104" i="1"/>
  <c r="C101" i="1"/>
  <c r="C97" i="1"/>
  <c r="C96" i="1"/>
  <c r="C94" i="1"/>
  <c r="E82" i="1"/>
  <c r="C92" i="1"/>
  <c r="C93" i="1"/>
  <c r="C87" i="1"/>
  <c r="C85" i="1"/>
  <c r="C86" i="1"/>
  <c r="C83" i="1"/>
  <c r="C71" i="1"/>
  <c r="E68" i="1"/>
  <c r="C77" i="1"/>
  <c r="C76" i="1"/>
  <c r="C72" i="1"/>
  <c r="C70" i="1"/>
  <c r="C69" i="1"/>
  <c r="C54" i="1"/>
  <c r="E64" i="1"/>
  <c r="E63" i="1"/>
  <c r="E62" i="1"/>
  <c r="E61" i="1"/>
  <c r="E60" i="1"/>
  <c r="E59" i="1"/>
  <c r="E55" i="1"/>
  <c r="E56" i="1" s="1"/>
  <c r="E44" i="1"/>
  <c r="C49" i="1"/>
  <c r="C50" i="1"/>
  <c r="C51" i="1"/>
  <c r="C52" i="1"/>
  <c r="C53" i="1"/>
  <c r="C48" i="1"/>
  <c r="C43" i="1"/>
  <c r="C33" i="1"/>
  <c r="C34" i="1"/>
  <c r="C35" i="1"/>
  <c r="C36" i="1"/>
  <c r="C37" i="1"/>
  <c r="C38" i="1"/>
  <c r="C39" i="1"/>
  <c r="C40" i="1"/>
  <c r="C32" i="1"/>
  <c r="C26" i="1"/>
  <c r="C10" i="1"/>
  <c r="C16" i="1"/>
  <c r="C9" i="1"/>
  <c r="C13" i="1"/>
  <c r="C11" i="1"/>
  <c r="C12" i="1"/>
  <c r="C29" i="1" l="1"/>
  <c r="C78" i="1"/>
  <c r="C133" i="1"/>
  <c r="C167" i="1"/>
  <c r="C122" i="1"/>
  <c r="C187" i="1"/>
  <c r="C98" i="1"/>
  <c r="C73" i="1"/>
  <c r="C160" i="1"/>
  <c r="C179" i="1"/>
  <c r="C19" i="1"/>
  <c r="C196" i="1" s="1"/>
  <c r="E73" i="1"/>
  <c r="F14" i="10" s="1"/>
  <c r="C45" i="1"/>
  <c r="C153" i="1"/>
  <c r="C56" i="1"/>
  <c r="E65" i="1"/>
  <c r="E14" i="11" s="1"/>
  <c r="C105" i="1"/>
  <c r="C143" i="1"/>
  <c r="E98" i="1"/>
  <c r="E18" i="11" s="1"/>
  <c r="C113" i="1"/>
  <c r="E88" i="1"/>
  <c r="E196" i="1"/>
  <c r="B7" i="11"/>
  <c r="E37" i="11"/>
  <c r="B25" i="10"/>
  <c r="F26" i="10" s="1"/>
  <c r="B19" i="3"/>
  <c r="B20" i="8"/>
  <c r="F18" i="3"/>
  <c r="F15" i="10"/>
  <c r="E18" i="8"/>
  <c r="B23" i="8"/>
  <c r="E7" i="8" s="1"/>
  <c r="B27" i="8"/>
  <c r="E31" i="8" s="1"/>
  <c r="B26" i="8"/>
  <c r="E27" i="8" s="1"/>
  <c r="B19" i="10"/>
  <c r="B18" i="10"/>
  <c r="B18" i="3"/>
  <c r="E22" i="8"/>
  <c r="E20" i="11"/>
  <c r="E21" i="8"/>
  <c r="B7" i="8"/>
  <c r="B17" i="8" s="1"/>
  <c r="B5" i="10"/>
  <c r="B15" i="3"/>
  <c r="F7" i="10"/>
  <c r="B23" i="11"/>
  <c r="E5" i="11" s="1"/>
  <c r="B24" i="11"/>
  <c r="E9" i="11" s="1"/>
  <c r="F17" i="10" l="1"/>
  <c r="E20" i="8"/>
  <c r="C189" i="1"/>
  <c r="C169" i="1"/>
  <c r="E17" i="8"/>
  <c r="E15" i="11"/>
  <c r="B20" i="3"/>
  <c r="E17" i="11"/>
  <c r="F16" i="10"/>
  <c r="E19" i="8"/>
  <c r="F13" i="10"/>
  <c r="E16" i="8"/>
  <c r="F17" i="3"/>
  <c r="F15" i="3"/>
  <c r="F14" i="3"/>
  <c r="E21" i="11" l="1"/>
  <c r="E23" i="8"/>
  <c r="F20" i="10"/>
  <c r="F19" i="3"/>
  <c r="B5" i="3"/>
  <c r="B21" i="11"/>
  <c r="B21" i="8"/>
  <c r="B20" i="10" l="1"/>
  <c r="B30" i="10" s="1"/>
  <c r="B17" i="11"/>
  <c r="B15" i="10"/>
  <c r="F7" i="3" l="1"/>
  <c r="E41" i="1" l="1"/>
  <c r="E42" i="1"/>
  <c r="F13" i="3"/>
  <c r="E45" i="1" l="1"/>
  <c r="E13" i="11" s="1"/>
  <c r="C84" i="1"/>
  <c r="C88" i="1" s="1"/>
  <c r="C124" i="1" s="1"/>
  <c r="C191" i="1" s="1"/>
  <c r="C198" i="1" s="1"/>
  <c r="C200" i="1" s="1"/>
  <c r="F12" i="10" l="1"/>
  <c r="E124" i="1"/>
  <c r="E191" i="1" s="1"/>
  <c r="E15" i="8"/>
  <c r="E22" i="11"/>
  <c r="F12" i="3"/>
  <c r="F16" i="3"/>
  <c r="F20" i="3" l="1"/>
  <c r="B24" i="3"/>
  <c r="B28" i="3" s="1"/>
  <c r="B30" i="3" s="1"/>
  <c r="B24" i="10"/>
  <c r="E198" i="1"/>
  <c r="E200" i="1" s="1"/>
  <c r="B25" i="8"/>
  <c r="B31" i="8" s="1"/>
  <c r="E24" i="8"/>
  <c r="B25" i="11"/>
  <c r="B33" i="11" s="1"/>
  <c r="B34" i="11" s="1"/>
  <c r="F21" i="10" l="1"/>
  <c r="B32" i="10"/>
  <c r="B29" i="3"/>
  <c r="B32" i="8"/>
  <c r="B33" i="8"/>
  <c r="B35" i="11"/>
  <c r="B31" i="10" l="1"/>
</calcChain>
</file>

<file path=xl/sharedStrings.xml><?xml version="1.0" encoding="utf-8"?>
<sst xmlns="http://schemas.openxmlformats.org/spreadsheetml/2006/main" count="331" uniqueCount="180">
  <si>
    <t>Budgetvorlage</t>
  </si>
  <si>
    <t>moneychat.ch</t>
  </si>
  <si>
    <t>Einnahmen</t>
  </si>
  <si>
    <t>Jahr</t>
  </si>
  <si>
    <t>Monat</t>
  </si>
  <si>
    <t>Netto-Einkommen Person A</t>
  </si>
  <si>
    <t>Netto-Einkommen Person B</t>
  </si>
  <si>
    <t>Familienzulagen Person A</t>
  </si>
  <si>
    <t>Familienzulagen Person B</t>
  </si>
  <si>
    <t>Alimente Person A</t>
  </si>
  <si>
    <t>Alimente Person B</t>
  </si>
  <si>
    <t>13. Monatslohn Person A</t>
  </si>
  <si>
    <t>-</t>
  </si>
  <si>
    <t>13. Monatslohn Person B</t>
  </si>
  <si>
    <t>zusätzliches Einkommen Person A</t>
  </si>
  <si>
    <t>zusätzliches Einkommen Person B</t>
  </si>
  <si>
    <t>Total Einnahmen</t>
  </si>
  <si>
    <t>Ausgaben</t>
  </si>
  <si>
    <t>Ausgaben für Fixkosten und Rückstellungen</t>
  </si>
  <si>
    <t>Miete</t>
  </si>
  <si>
    <t>Heizkosten, Nebenkosten</t>
  </si>
  <si>
    <t xml:space="preserve">Elektrizität </t>
  </si>
  <si>
    <t>Total Miete</t>
  </si>
  <si>
    <t>Eigentum (Haus)</t>
  </si>
  <si>
    <t>Hypothekarzins</t>
  </si>
  <si>
    <t>Ammortisation</t>
  </si>
  <si>
    <t>Heizkosten</t>
  </si>
  <si>
    <t>Elektrizität</t>
  </si>
  <si>
    <t>Wasser</t>
  </si>
  <si>
    <t>Kanalisation</t>
  </si>
  <si>
    <t>Kehricht-Grundgebühr</t>
  </si>
  <si>
    <t>Gartenunterhalt</t>
  </si>
  <si>
    <t>Serviceabos</t>
  </si>
  <si>
    <t>Gebäudeversicherung</t>
  </si>
  <si>
    <t>Liegenschaftssteuern</t>
  </si>
  <si>
    <t>Rückstellungen für Infastrutktur</t>
  </si>
  <si>
    <t>Unterhalt, Reparaturen (0.3% Kaufpreis)</t>
  </si>
  <si>
    <t>Total Eigentum (Haus)</t>
  </si>
  <si>
    <t>Eigentum (Wohnung)</t>
  </si>
  <si>
    <t>Nebenkostenabwicklung über Verwaltung</t>
  </si>
  <si>
    <t>Telefon-/ Internetanschlussgebühren</t>
  </si>
  <si>
    <t>Serviceverträge</t>
  </si>
  <si>
    <t>Gartenunterhalt (Parterrewohnung)</t>
  </si>
  <si>
    <t>Rückstellungen  (0.7% Kaufpreis)</t>
  </si>
  <si>
    <t>Total Eigentum (Wohnung)</t>
  </si>
  <si>
    <t>Steuern</t>
  </si>
  <si>
    <t>Staats-, Gemeinde-, Kirchensteuern Person A</t>
  </si>
  <si>
    <t>Direkte Bundessteuer Person A</t>
  </si>
  <si>
    <t>Feuerwersteuer, Wehrpflichtersatz Person A</t>
  </si>
  <si>
    <t>Staats-, Gemeinde-, Kirchensteuern Person B</t>
  </si>
  <si>
    <t>Direkte Bundessteuer Person B</t>
  </si>
  <si>
    <t>Feuerwersteuer, Wehrpflichtersatz Person B</t>
  </si>
  <si>
    <t>Total Steuern</t>
  </si>
  <si>
    <t>Kommunikation/Unterhaltung</t>
  </si>
  <si>
    <t>Fernsehgebühren (Serafe)</t>
  </si>
  <si>
    <t>Internet, Fernseher, Festnetz</t>
  </si>
  <si>
    <t>Handyabo (inkl. Geräterate/ Versicherung)</t>
  </si>
  <si>
    <t>Anschaffung und Unterhalt elektronische Geräte (Handy, Laptop, etc.)</t>
  </si>
  <si>
    <t>Abos (Netflix, Spotify, Zeitung, etc.)</t>
  </si>
  <si>
    <t>Total Kommunikation/Unterhaltung</t>
  </si>
  <si>
    <t>Mobilität</t>
  </si>
  <si>
    <t>ÖV-Kosten (Halbtax, Abonommente, Einzelfahrten etc.)</t>
  </si>
  <si>
    <t>Velo (Anschaffung, Unterhalt)</t>
  </si>
  <si>
    <t>Total Mobilität</t>
  </si>
  <si>
    <t>Auto/Motorrad</t>
  </si>
  <si>
    <t>Haftpflicht-, Kaskoversicherung</t>
  </si>
  <si>
    <t>Verkehrsabgabe (Fahrzeugsteuer)</t>
  </si>
  <si>
    <t>Benzin</t>
  </si>
  <si>
    <t>Reparaturen, Service</t>
  </si>
  <si>
    <t>Garage, Parkplatz</t>
  </si>
  <si>
    <t>Amortisation</t>
  </si>
  <si>
    <t>Leasing</t>
  </si>
  <si>
    <t>Total Auto/Motorrad</t>
  </si>
  <si>
    <t>Versicherungen</t>
  </si>
  <si>
    <t>Krankenkasse Grundversicherung</t>
  </si>
  <si>
    <t>Krankenkasse Zusatzversicherung</t>
  </si>
  <si>
    <t>Selbstbehalt, Franchise (Krankenkasse)</t>
  </si>
  <si>
    <t>Unfallversicherung</t>
  </si>
  <si>
    <t>Hausrat-, Privathaftpflicht-, Rechtsschutzversicherung</t>
  </si>
  <si>
    <t>3. Säule, Lebensversicherung</t>
  </si>
  <si>
    <t>Sonstige Versicherungen (Haustier, Reise, etc.)</t>
  </si>
  <si>
    <t>Total Versicherungen</t>
  </si>
  <si>
    <t>Kinder</t>
  </si>
  <si>
    <t>Alimente</t>
  </si>
  <si>
    <t>Kinderbetreuung</t>
  </si>
  <si>
    <t>Vereinskosten, Mitgliedschaften (Musikschule, Sportverein, etc.)</t>
  </si>
  <si>
    <t>Ausbildung</t>
  </si>
  <si>
    <t>Total Kinder</t>
  </si>
  <si>
    <t>Gesundheit</t>
  </si>
  <si>
    <t>Optiker*in, Brille, Kontaktlinsen</t>
  </si>
  <si>
    <t>Zahnbehandlungen inkl. Denthalhygiene</t>
  </si>
  <si>
    <t>ungedeckte Therapien</t>
  </si>
  <si>
    <t>Medikamente, Apotheke, Drogerie</t>
  </si>
  <si>
    <t>Tierpflege</t>
  </si>
  <si>
    <t>Total Gesundheit</t>
  </si>
  <si>
    <t>Sonstiges</t>
  </si>
  <si>
    <t>Haushaltshilfe</t>
  </si>
  <si>
    <t>Schulden, Kreditraten</t>
  </si>
  <si>
    <t>Hobby (Vereinskosten, Mitgliedschaften, Fitness, etc.)</t>
  </si>
  <si>
    <t>Unvorhergesehenes</t>
  </si>
  <si>
    <t>Bildung (Schule, Weiterbildungen, etc.)</t>
  </si>
  <si>
    <t>Haustier</t>
  </si>
  <si>
    <t>Total Sonstiges</t>
  </si>
  <si>
    <t>Total Fixkosten &amp; Rückstellungen</t>
  </si>
  <si>
    <t>Ausgaben für Alltags- und Haushaltskosten</t>
  </si>
  <si>
    <t>Haushalt</t>
  </si>
  <si>
    <t>Nahrungsmittel (inkl. Babynahrung, etc.)</t>
  </si>
  <si>
    <t>Körperpflege (inkl. Windeln, etc.)</t>
  </si>
  <si>
    <t>Reinigungsmittel</t>
  </si>
  <si>
    <t>Tiernahrung</t>
  </si>
  <si>
    <t>Total Haushalt</t>
  </si>
  <si>
    <t>Persönliche Ausgaben Person A</t>
  </si>
  <si>
    <t>Verpflegung ausser Haus (Arbeit, Ausbildung)</t>
  </si>
  <si>
    <t>Kleider, Schuhe</t>
  </si>
  <si>
    <t>Coiffeur*euse</t>
  </si>
  <si>
    <t>Freizeit (Ausflüge, Kino, Restaurant, Hobby, Gaming, Sportwetten, etc.)</t>
  </si>
  <si>
    <t>Alkohol</t>
  </si>
  <si>
    <t>Rauchen</t>
  </si>
  <si>
    <t>andere Substanzen</t>
  </si>
  <si>
    <t>Total Persönliche Ausgaben Person A</t>
  </si>
  <si>
    <t>Persönliche Ausgaben Person B</t>
  </si>
  <si>
    <t>Freizeit (Ausflüge, Kino, Restaurant, Hobby, Gaming, Sportwetten,etc.)</t>
  </si>
  <si>
    <t>Total Persönliche Ausgaben Person B</t>
  </si>
  <si>
    <t>Persönliche Ausgaben Kind C</t>
  </si>
  <si>
    <t>Freizeit (Ausflüge, Kino, Hobby, etc.)</t>
  </si>
  <si>
    <t>Total Persönliche Ausgaben Kind C</t>
  </si>
  <si>
    <t>Persönliche Ausgaben Kind D</t>
  </si>
  <si>
    <t>Total Persönliche Ausgaben Kind D</t>
  </si>
  <si>
    <t>Total Alltags &amp; Haushaltskosten</t>
  </si>
  <si>
    <t>Sparen</t>
  </si>
  <si>
    <t>Sparen Person A</t>
  </si>
  <si>
    <t>Ferien</t>
  </si>
  <si>
    <t>Geschenke</t>
  </si>
  <si>
    <t>Spenden</t>
  </si>
  <si>
    <t>Andere Sparziele</t>
  </si>
  <si>
    <t>Total Sparen Person A</t>
  </si>
  <si>
    <t>Sparen Person B</t>
  </si>
  <si>
    <t>Total Sparen Person B</t>
  </si>
  <si>
    <t>Total Sparen</t>
  </si>
  <si>
    <t>Total Ausgaben</t>
  </si>
  <si>
    <t>Zusammenfassung</t>
  </si>
  <si>
    <t>Unterschied</t>
  </si>
  <si>
    <t>Geldorganisation mit mehreren Bankkonten: Eine Person</t>
  </si>
  <si>
    <r>
      <rPr>
        <sz val="11"/>
        <rFont val="Arial"/>
        <family val="2"/>
      </rPr>
      <t>Ausführliche Informationen zum Thema Geldorganisation findest du auf unserer Homepage www.moneychat.ch oder direkt</t>
    </r>
    <r>
      <rPr>
        <sz val="11"/>
        <color theme="10"/>
        <rFont val="Arial"/>
        <family val="2"/>
      </rPr>
      <t xml:space="preserve"> </t>
    </r>
    <r>
      <rPr>
        <u/>
        <sz val="11"/>
        <color theme="10"/>
        <rFont val="Arial"/>
        <family val="2"/>
      </rPr>
      <t>hier.</t>
    </r>
  </si>
  <si>
    <t>Einnahmen kommen auf das Alltagskonto</t>
  </si>
  <si>
    <t>Sparkonto Person A</t>
  </si>
  <si>
    <t>Fixkosten &amp; Rückstellungskonto (Privatkonto)</t>
  </si>
  <si>
    <t>Wohnen</t>
  </si>
  <si>
    <t>Alltagskonto (Privatkonto)</t>
  </si>
  <si>
    <t>Einnahmen, die auf das Alltagskonto kommen</t>
  </si>
  <si>
    <t>Auf dem Konto bleibt Geld für:</t>
  </si>
  <si>
    <t>Gesamtbetrag</t>
  </si>
  <si>
    <t>Vom Konto weg geht Geld für:</t>
  </si>
  <si>
    <t>Dauerauftrag Sparen</t>
  </si>
  <si>
    <t>Dauerauftrag Fixkosten und Rückstellungen</t>
  </si>
  <si>
    <t>Kontrollfragen</t>
  </si>
  <si>
    <t>Übersteigen die Ausgaben die Einnahmen?</t>
  </si>
  <si>
    <t>Falls ja - um wie viel?</t>
  </si>
  <si>
    <t>Falls nein - wie viel Geld bleibt übrig?</t>
  </si>
  <si>
    <t>Geldorganisation mit mehreren Bankkonten: Eine Person mit Kindern</t>
  </si>
  <si>
    <t>Persönliche Ausgaben Kind C (Privatkonto oder Bar)</t>
  </si>
  <si>
    <t>Total Ausgaben Kind C</t>
  </si>
  <si>
    <t>Persönliche Ausgaben Kind D (Privatkonto oder Bar)</t>
  </si>
  <si>
    <t>Total Ausgaben Kind D</t>
  </si>
  <si>
    <t>Geldorganisation mit mehreren Bankkonten: Zwei Personen</t>
  </si>
  <si>
    <t>Gesamteinkommen Person A</t>
  </si>
  <si>
    <t>Gesamteinkommen Person B</t>
  </si>
  <si>
    <t>Gesamteinkommen Haushalt</t>
  </si>
  <si>
    <t>Fixkosten &amp; Rückstellungskonto (Gemeinschaftskonto)</t>
  </si>
  <si>
    <t>Haushaltskonto (Gemeinschaftskonto)</t>
  </si>
  <si>
    <t>Steuern (Person A und B)</t>
  </si>
  <si>
    <t>Dauerauftrag Sparkonto Person A</t>
  </si>
  <si>
    <t>Dauerauftrag Sparkonto Person B</t>
  </si>
  <si>
    <t>Gemeinschaftskonto Fixkosten und Rückstellungen</t>
  </si>
  <si>
    <t>Dauerauftrag Persönliche Ausgaben Person A</t>
  </si>
  <si>
    <t>Persönliche Ausgaben Person A (Privatkonto)</t>
  </si>
  <si>
    <t>Dauerauftrag Persönliche Ausgaben Person B</t>
  </si>
  <si>
    <t>Total Persönliche Ausgaben</t>
  </si>
  <si>
    <t>Persönliche Ausgaben Person B (Privatkonto)</t>
  </si>
  <si>
    <t>Geldorganisation mit mehreren Bankkonten: Zwei Personen mit Kindern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</si>
</sst>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theme="10"/>
      <name val="Arial"/>
      <family val="2"/>
    </font>
    <font>
      <b/>
      <sz val="14"/>
      <color theme="1"/>
      <name val="Arial"/>
      <family val="2"/>
      <scheme val="major"/>
    </font>
    <font>
      <b/>
      <sz val="10.5"/>
      <color theme="1"/>
      <name val="Arial"/>
      <family val="2"/>
      <scheme val="major"/>
    </font>
    <font>
      <sz val="10.5"/>
      <color theme="1"/>
      <name val="Arial"/>
      <family val="2"/>
      <scheme val="major"/>
    </font>
    <font>
      <b/>
      <sz val="10.5"/>
      <color rgb="FFFF0000"/>
      <name val="Arial"/>
      <family val="2"/>
      <scheme val="major"/>
    </font>
    <font>
      <sz val="10.5"/>
      <color rgb="FFFF0000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8"/>
      <color theme="1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AEF9FF"/>
        <bgColor indexed="64"/>
      </patternFill>
    </fill>
    <fill>
      <patternFill patternType="solid">
        <fgColor rgb="FFFFFF76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0" xfId="1" applyAlignment="1">
      <alignment vertical="top"/>
    </xf>
    <xf numFmtId="0" fontId="0" fillId="0" borderId="3" xfId="0" applyBorder="1" applyAlignment="1">
      <alignment vertical="top"/>
    </xf>
    <xf numFmtId="3" fontId="0" fillId="0" borderId="4" xfId="0" applyNumberFormat="1" applyBorder="1" applyAlignment="1">
      <alignment vertical="top"/>
    </xf>
    <xf numFmtId="3" fontId="0" fillId="0" borderId="7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3" fontId="8" fillId="0" borderId="10" xfId="0" applyNumberFormat="1" applyFont="1" applyBorder="1" applyAlignment="1">
      <alignment horizontal="righ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3" fontId="8" fillId="0" borderId="0" xfId="0" applyNumberFormat="1" applyFont="1" applyAlignment="1">
      <alignment horizontal="right" vertical="top"/>
    </xf>
    <xf numFmtId="3" fontId="7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top"/>
    </xf>
    <xf numFmtId="3" fontId="7" fillId="0" borderId="6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3" fontId="0" fillId="2" borderId="4" xfId="0" applyNumberForma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3" fontId="0" fillId="2" borderId="7" xfId="0" applyNumberForma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3" fontId="0" fillId="3" borderId="4" xfId="0" applyNumberForma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3" fontId="1" fillId="3" borderId="4" xfId="0" applyNumberFormat="1" applyFont="1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1" fillId="0" borderId="8" xfId="0" applyFont="1" applyBorder="1" applyAlignment="1">
      <alignment vertical="top"/>
    </xf>
    <xf numFmtId="0" fontId="0" fillId="0" borderId="9" xfId="0" applyBorder="1" applyAlignment="1">
      <alignment vertical="top"/>
    </xf>
    <xf numFmtId="0" fontId="1" fillId="4" borderId="5" xfId="0" applyFont="1" applyFill="1" applyBorder="1" applyAlignment="1">
      <alignment vertical="top"/>
    </xf>
    <xf numFmtId="3" fontId="1" fillId="4" borderId="7" xfId="0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horizontal="right" vertical="top"/>
    </xf>
    <xf numFmtId="3" fontId="0" fillId="0" borderId="4" xfId="0" applyNumberFormat="1" applyBorder="1" applyAlignment="1">
      <alignment horizontal="right" vertical="top"/>
    </xf>
    <xf numFmtId="3" fontId="0" fillId="0" borderId="7" xfId="0" applyNumberFormat="1" applyBorder="1" applyAlignment="1">
      <alignment horizontal="right" vertical="top"/>
    </xf>
    <xf numFmtId="3" fontId="1" fillId="2" borderId="7" xfId="0" applyNumberFormat="1" applyFont="1" applyFill="1" applyBorder="1" applyAlignment="1">
      <alignment vertical="top"/>
    </xf>
    <xf numFmtId="1" fontId="0" fillId="3" borderId="4" xfId="0" applyNumberFormat="1" applyFill="1" applyBorder="1" applyAlignment="1">
      <alignment vertical="top"/>
    </xf>
    <xf numFmtId="1" fontId="1" fillId="3" borderId="4" xfId="0" applyNumberFormat="1" applyFont="1" applyFill="1" applyBorder="1" applyAlignment="1">
      <alignment vertical="top"/>
    </xf>
    <xf numFmtId="1" fontId="1" fillId="4" borderId="7" xfId="0" applyNumberFormat="1" applyFont="1" applyFill="1" applyBorder="1" applyAlignment="1">
      <alignment vertical="top"/>
    </xf>
    <xf numFmtId="1" fontId="0" fillId="0" borderId="4" xfId="0" applyNumberFormat="1" applyBorder="1" applyAlignment="1">
      <alignment vertical="top"/>
    </xf>
    <xf numFmtId="1" fontId="0" fillId="0" borderId="4" xfId="0" applyNumberFormat="1" applyBorder="1" applyAlignment="1">
      <alignment horizontal="right" vertical="top"/>
    </xf>
    <xf numFmtId="1" fontId="0" fillId="0" borderId="7" xfId="0" applyNumberFormat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3" fontId="1" fillId="3" borderId="7" xfId="0" applyNumberFormat="1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3" fontId="11" fillId="0" borderId="13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vertical="top"/>
    </xf>
    <xf numFmtId="3" fontId="11" fillId="0" borderId="13" xfId="0" applyNumberFormat="1" applyFont="1" applyBorder="1" applyAlignment="1">
      <alignment vertical="top"/>
    </xf>
    <xf numFmtId="3" fontId="11" fillId="0" borderId="13" xfId="0" applyNumberFormat="1" applyFont="1" applyBorder="1" applyAlignment="1">
      <alignment horizontal="right" vertical="top"/>
    </xf>
    <xf numFmtId="3" fontId="8" fillId="0" borderId="13" xfId="0" applyNumberFormat="1" applyFont="1" applyBorder="1" applyAlignment="1">
      <alignment horizontal="right" vertical="top"/>
    </xf>
    <xf numFmtId="3" fontId="8" fillId="0" borderId="13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7" fillId="2" borderId="12" xfId="0" applyFont="1" applyFill="1" applyBorder="1" applyAlignment="1">
      <alignment vertical="top"/>
    </xf>
    <xf numFmtId="3" fontId="7" fillId="2" borderId="12" xfId="0" applyNumberFormat="1" applyFont="1" applyFill="1" applyBorder="1" applyAlignment="1">
      <alignment horizontal="right" vertical="top"/>
    </xf>
    <xf numFmtId="3" fontId="7" fillId="2" borderId="11" xfId="0" applyNumberFormat="1" applyFont="1" applyFill="1" applyBorder="1" applyAlignment="1">
      <alignment horizontal="right" vertical="top"/>
    </xf>
    <xf numFmtId="3" fontId="7" fillId="2" borderId="11" xfId="0" applyNumberFormat="1" applyFont="1" applyFill="1" applyBorder="1" applyAlignment="1">
      <alignment vertical="top"/>
    </xf>
    <xf numFmtId="3" fontId="7" fillId="0" borderId="0" xfId="0" applyNumberFormat="1" applyFont="1" applyAlignment="1">
      <alignment horizontal="left" vertical="top"/>
    </xf>
    <xf numFmtId="0" fontId="7" fillId="3" borderId="12" xfId="0" applyFont="1" applyFill="1" applyBorder="1" applyAlignment="1">
      <alignment vertical="top"/>
    </xf>
    <xf numFmtId="3" fontId="7" fillId="3" borderId="12" xfId="0" applyNumberFormat="1" applyFont="1" applyFill="1" applyBorder="1" applyAlignment="1">
      <alignment horizontal="center" vertical="top"/>
    </xf>
    <xf numFmtId="3" fontId="7" fillId="3" borderId="12" xfId="0" applyNumberFormat="1" applyFont="1" applyFill="1" applyBorder="1" applyAlignment="1">
      <alignment horizontal="left" vertical="top"/>
    </xf>
    <xf numFmtId="3" fontId="7" fillId="3" borderId="12" xfId="0" applyNumberFormat="1" applyFont="1" applyFill="1" applyBorder="1" applyAlignment="1">
      <alignment horizontal="right" vertical="top"/>
    </xf>
    <xf numFmtId="3" fontId="7" fillId="3" borderId="11" xfId="0" applyNumberFormat="1" applyFont="1" applyFill="1" applyBorder="1" applyAlignment="1">
      <alignment horizontal="right" vertical="top"/>
    </xf>
    <xf numFmtId="3" fontId="7" fillId="3" borderId="11" xfId="0" applyNumberFormat="1" applyFont="1" applyFill="1" applyBorder="1" applyAlignment="1">
      <alignment vertical="top"/>
    </xf>
    <xf numFmtId="0" fontId="7" fillId="5" borderId="12" xfId="0" applyFont="1" applyFill="1" applyBorder="1" applyAlignment="1">
      <alignment vertical="top"/>
    </xf>
    <xf numFmtId="3" fontId="7" fillId="5" borderId="11" xfId="0" applyNumberFormat="1" applyFont="1" applyFill="1" applyBorder="1" applyAlignment="1">
      <alignment horizontal="right" vertical="top"/>
    </xf>
    <xf numFmtId="3" fontId="7" fillId="5" borderId="12" xfId="0" applyNumberFormat="1" applyFont="1" applyFill="1" applyBorder="1" applyAlignment="1">
      <alignment horizontal="right" vertical="top"/>
    </xf>
    <xf numFmtId="3" fontId="7" fillId="5" borderId="11" xfId="0" applyNumberFormat="1" applyFont="1" applyFill="1" applyBorder="1" applyAlignment="1">
      <alignment vertical="top"/>
    </xf>
    <xf numFmtId="3" fontId="7" fillId="5" borderId="12" xfId="0" applyNumberFormat="1" applyFont="1" applyFill="1" applyBorder="1" applyAlignment="1">
      <alignment horizontal="center" vertical="top"/>
    </xf>
    <xf numFmtId="3" fontId="7" fillId="5" borderId="12" xfId="0" applyNumberFormat="1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10" xfId="0" applyFont="1" applyBorder="1" applyAlignment="1">
      <alignment vertical="top"/>
    </xf>
    <xf numFmtId="3" fontId="7" fillId="0" borderId="10" xfId="0" applyNumberFormat="1" applyFont="1" applyBorder="1" applyAlignment="1">
      <alignment horizontal="right" vertical="top"/>
    </xf>
    <xf numFmtId="3" fontId="8" fillId="0" borderId="13" xfId="0" quotePrefix="1" applyNumberFormat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1" applyAlignment="1">
      <alignment horizontal="center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0E0E0"/>
      <color rgb="FFAEF9FF"/>
      <color rgb="FFFFFF76"/>
      <color rgb="FF66FFFF"/>
      <color rgb="FF0099CC"/>
      <color rgb="FF9999FF"/>
      <color rgb="FFCC99FF"/>
      <color rgb="FFFFCCCC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641311</xdr:colOff>
      <xdr:row>0</xdr:row>
      <xdr:rowOff>35</xdr:rowOff>
    </xdr:from>
    <xdr:to>
      <xdr:col>4</xdr:col>
      <xdr:colOff>845331</xdr:colOff>
      <xdr:row>4</xdr:row>
      <xdr:rowOff>35854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DDC7477-F386-4DD9-87BA-1FF02F39C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31025" y="35"/>
          <a:ext cx="1424581" cy="906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13416</xdr:colOff>
      <xdr:row>6</xdr:row>
      <xdr:rowOff>101958</xdr:rowOff>
    </xdr:from>
    <xdr:to>
      <xdr:col>4</xdr:col>
      <xdr:colOff>5366</xdr:colOff>
      <xdr:row>22</xdr:row>
      <xdr:rowOff>96591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3643648" y="1338866"/>
          <a:ext cx="1666204" cy="2967507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1733550</xdr:colOff>
      <xdr:row>4</xdr:row>
      <xdr:rowOff>189308</xdr:rowOff>
    </xdr:from>
    <xdr:to>
      <xdr:col>0</xdr:col>
      <xdr:colOff>1737122</xdr:colOff>
      <xdr:row>13</xdr:row>
      <xdr:rowOff>2381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1733550" y="1046558"/>
          <a:ext cx="3572" cy="1508523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8050</xdr:colOff>
      <xdr:row>19</xdr:row>
      <xdr:rowOff>112690</xdr:rowOff>
    </xdr:from>
    <xdr:to>
      <xdr:col>3</xdr:col>
      <xdr:colOff>834444</xdr:colOff>
      <xdr:row>23</xdr:row>
      <xdr:rowOff>96592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3638282" y="3750972"/>
          <a:ext cx="1663521" cy="73516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8975</xdr:colOff>
      <xdr:row>6</xdr:row>
      <xdr:rowOff>116040</xdr:rowOff>
    </xdr:from>
    <xdr:to>
      <xdr:col>3</xdr:col>
      <xdr:colOff>830506</xdr:colOff>
      <xdr:row>22</xdr:row>
      <xdr:rowOff>98181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ADE89892-A3A3-4850-9AFD-52130E4F7A67}"/>
            </a:ext>
          </a:extLst>
        </xdr:cNvPr>
        <xdr:cNvCxnSpPr/>
      </xdr:nvCxnSpPr>
      <xdr:spPr>
        <a:xfrm flipV="1">
          <a:off x="3640198" y="1355755"/>
          <a:ext cx="1659731" cy="296859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1735931</xdr:colOff>
      <xdr:row>5</xdr:row>
      <xdr:rowOff>2381</xdr:rowOff>
    </xdr:from>
    <xdr:to>
      <xdr:col>0</xdr:col>
      <xdr:colOff>1736008</xdr:colOff>
      <xdr:row>13</xdr:row>
      <xdr:rowOff>3072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B603AF5D-4318-4E3E-B280-77E1340D2350}"/>
            </a:ext>
          </a:extLst>
        </xdr:cNvPr>
        <xdr:cNvCxnSpPr/>
      </xdr:nvCxnSpPr>
      <xdr:spPr>
        <a:xfrm>
          <a:off x="1735931" y="1050131"/>
          <a:ext cx="77" cy="1505641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3072</xdr:colOff>
      <xdr:row>20</xdr:row>
      <xdr:rowOff>117230</xdr:rowOff>
    </xdr:from>
    <xdr:to>
      <xdr:col>3</xdr:col>
      <xdr:colOff>827942</xdr:colOff>
      <xdr:row>23</xdr:row>
      <xdr:rowOff>101395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EADEB54-0D1E-4C33-8EE1-B80972249046}"/>
            </a:ext>
          </a:extLst>
        </xdr:cNvPr>
        <xdr:cNvCxnSpPr/>
      </xdr:nvCxnSpPr>
      <xdr:spPr>
        <a:xfrm flipV="1">
          <a:off x="3629899" y="3971192"/>
          <a:ext cx="1660139" cy="562991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473</xdr:colOff>
      <xdr:row>24</xdr:row>
      <xdr:rowOff>86032</xdr:rowOff>
    </xdr:from>
    <xdr:to>
      <xdr:col>4</xdr:col>
      <xdr:colOff>0</xdr:colOff>
      <xdr:row>25</xdr:row>
      <xdr:rowOff>97574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97264F7D-0111-3563-847D-C0438B18FC81}"/>
            </a:ext>
          </a:extLst>
        </xdr:cNvPr>
        <xdr:cNvCxnSpPr/>
      </xdr:nvCxnSpPr>
      <xdr:spPr>
        <a:xfrm>
          <a:off x="3629266" y="4690556"/>
          <a:ext cx="1672210" cy="202042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92177</xdr:rowOff>
    </xdr:from>
    <xdr:to>
      <xdr:col>4</xdr:col>
      <xdr:colOff>0</xdr:colOff>
      <xdr:row>30</xdr:row>
      <xdr:rowOff>109904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BF355834-3AD8-1AA9-E396-DCDC6A9EFC9E}"/>
            </a:ext>
          </a:extLst>
        </xdr:cNvPr>
        <xdr:cNvCxnSpPr/>
      </xdr:nvCxnSpPr>
      <xdr:spPr>
        <a:xfrm>
          <a:off x="3626827" y="4913292"/>
          <a:ext cx="1670538" cy="970227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8793</xdr:colOff>
      <xdr:row>6</xdr:row>
      <xdr:rowOff>194553</xdr:rowOff>
    </xdr:from>
    <xdr:to>
      <xdr:col>2</xdr:col>
      <xdr:colOff>838200</xdr:colOff>
      <xdr:row>22</xdr:row>
      <xdr:rowOff>87923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E7AB9F7C-9636-41D2-A040-1B3788D9A1B7}"/>
            </a:ext>
          </a:extLst>
        </xdr:cNvPr>
        <xdr:cNvCxnSpPr/>
      </xdr:nvCxnSpPr>
      <xdr:spPr>
        <a:xfrm flipV="1">
          <a:off x="3953608" y="1434268"/>
          <a:ext cx="829407" cy="2906201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1711794</xdr:colOff>
      <xdr:row>7</xdr:row>
      <xdr:rowOff>2802</xdr:rowOff>
    </xdr:from>
    <xdr:to>
      <xdr:col>0</xdr:col>
      <xdr:colOff>1714500</xdr:colOff>
      <xdr:row>15</xdr:row>
      <xdr:rowOff>2165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D3B99DD-FCEE-4A75-8CCC-C9364723FCD5}"/>
            </a:ext>
          </a:extLst>
        </xdr:cNvPr>
        <xdr:cNvCxnSpPr/>
      </xdr:nvCxnSpPr>
      <xdr:spPr>
        <a:xfrm flipH="1">
          <a:off x="1711794" y="1439956"/>
          <a:ext cx="2706" cy="151495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14654</xdr:colOff>
      <xdr:row>10</xdr:row>
      <xdr:rowOff>190500</xdr:rowOff>
    </xdr:from>
    <xdr:to>
      <xdr:col>2</xdr:col>
      <xdr:colOff>835270</xdr:colOff>
      <xdr:row>23</xdr:row>
      <xdr:rowOff>102577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C8458076-79FF-439E-8FC9-66A2882B2E33}"/>
            </a:ext>
          </a:extLst>
        </xdr:cNvPr>
        <xdr:cNvCxnSpPr/>
      </xdr:nvCxnSpPr>
      <xdr:spPr>
        <a:xfrm flipV="1">
          <a:off x="3959469" y="2192215"/>
          <a:ext cx="820616" cy="2344616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100641</xdr:rowOff>
    </xdr:from>
    <xdr:to>
      <xdr:col>3</xdr:col>
      <xdr:colOff>0</xdr:colOff>
      <xdr:row>24</xdr:row>
      <xdr:rowOff>104236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3D9D2BB0-A7FB-44C6-A922-C02C3971E1B5}"/>
            </a:ext>
          </a:extLst>
        </xdr:cNvPr>
        <xdr:cNvCxnSpPr/>
      </xdr:nvCxnSpPr>
      <xdr:spPr>
        <a:xfrm flipV="1">
          <a:off x="3942991" y="4521679"/>
          <a:ext cx="837481" cy="204878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508</xdr:colOff>
      <xdr:row>25</xdr:row>
      <xdr:rowOff>83468</xdr:rowOff>
    </xdr:from>
    <xdr:to>
      <xdr:col>2</xdr:col>
      <xdr:colOff>830905</xdr:colOff>
      <xdr:row>26</xdr:row>
      <xdr:rowOff>109436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B0AD60F4-F0C7-48BC-BC55-E8CC2066D182}"/>
            </a:ext>
          </a:extLst>
        </xdr:cNvPr>
        <xdr:cNvCxnSpPr/>
      </xdr:nvCxnSpPr>
      <xdr:spPr>
        <a:xfrm>
          <a:off x="3944263" y="4910819"/>
          <a:ext cx="830397" cy="216468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7723</xdr:colOff>
      <xdr:row>26</xdr:row>
      <xdr:rowOff>87527</xdr:rowOff>
    </xdr:from>
    <xdr:to>
      <xdr:col>2</xdr:col>
      <xdr:colOff>834958</xdr:colOff>
      <xdr:row>30</xdr:row>
      <xdr:rowOff>97277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C8C851D8-ED3E-4211-8639-6858C8B6B260}"/>
            </a:ext>
          </a:extLst>
        </xdr:cNvPr>
        <xdr:cNvCxnSpPr/>
      </xdr:nvCxnSpPr>
      <xdr:spPr>
        <a:xfrm>
          <a:off x="3951588" y="5094588"/>
          <a:ext cx="827235" cy="77175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10205</xdr:colOff>
      <xdr:row>27</xdr:row>
      <xdr:rowOff>91848</xdr:rowOff>
    </xdr:from>
    <xdr:to>
      <xdr:col>3</xdr:col>
      <xdr:colOff>3402</xdr:colOff>
      <xdr:row>32</xdr:row>
      <xdr:rowOff>105456</xdr:rowOff>
    </xdr:to>
    <xdr:cxnSp macro="">
      <xdr:nvCxnSpPr>
        <xdr:cNvPr id="30" name="Gerade Verbindung mit Pfeil 29">
          <a:extLst>
            <a:ext uri="{FF2B5EF4-FFF2-40B4-BE49-F238E27FC236}">
              <a16:creationId xmlns:a16="http://schemas.microsoft.com/office/drawing/2014/main" id="{CFBC9B95-342D-2D5C-4FE9-D2EC0B7F5F04}"/>
            </a:ext>
          </a:extLst>
        </xdr:cNvPr>
        <xdr:cNvCxnSpPr/>
      </xdr:nvCxnSpPr>
      <xdr:spPr>
        <a:xfrm>
          <a:off x="3952875" y="5279571"/>
          <a:ext cx="830036" cy="966108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7144</xdr:colOff>
      <xdr:row>21</xdr:row>
      <xdr:rowOff>104775</xdr:rowOff>
    </xdr:from>
    <xdr:to>
      <xdr:col>2</xdr:col>
      <xdr:colOff>835819</xdr:colOff>
      <xdr:row>24</xdr:row>
      <xdr:rowOff>95250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494193D4-FA3F-4371-9C52-803F85A12DCC}"/>
            </a:ext>
          </a:extLst>
        </xdr:cNvPr>
        <xdr:cNvCxnSpPr/>
      </xdr:nvCxnSpPr>
      <xdr:spPr>
        <a:xfrm flipV="1">
          <a:off x="3950494" y="4124325"/>
          <a:ext cx="828675" cy="57150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13607</xdr:colOff>
      <xdr:row>5</xdr:row>
      <xdr:rowOff>3402</xdr:rowOff>
    </xdr:from>
    <xdr:to>
      <xdr:col>3</xdr:col>
      <xdr:colOff>0</xdr:colOff>
      <xdr:row>22</xdr:row>
      <xdr:rowOff>85044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BFF92C9F-DD91-45EB-9746-167E6ABB0F98}"/>
            </a:ext>
          </a:extLst>
        </xdr:cNvPr>
        <xdr:cNvCxnSpPr/>
      </xdr:nvCxnSpPr>
      <xdr:spPr>
        <a:xfrm flipV="1">
          <a:off x="3956277" y="1051152"/>
          <a:ext cx="823232" cy="324870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1731509</xdr:colOff>
      <xdr:row>6</xdr:row>
      <xdr:rowOff>187098</xdr:rowOff>
    </xdr:from>
    <xdr:to>
      <xdr:col>0</xdr:col>
      <xdr:colOff>1735107</xdr:colOff>
      <xdr:row>14</xdr:row>
      <xdr:rowOff>188669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168C9EC0-D269-469D-AED6-919B9C7731FB}"/>
            </a:ext>
          </a:extLst>
        </xdr:cNvPr>
        <xdr:cNvCxnSpPr/>
      </xdr:nvCxnSpPr>
      <xdr:spPr>
        <a:xfrm>
          <a:off x="1731509" y="1425348"/>
          <a:ext cx="3598" cy="150516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10026</xdr:colOff>
      <xdr:row>8</xdr:row>
      <xdr:rowOff>188119</xdr:rowOff>
    </xdr:from>
    <xdr:to>
      <xdr:col>3</xdr:col>
      <xdr:colOff>0</xdr:colOff>
      <xdr:row>23</xdr:row>
      <xdr:rowOff>140368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3FF05F50-FA38-45FC-BE4E-FEC7BC068364}"/>
            </a:ext>
          </a:extLst>
        </xdr:cNvPr>
        <xdr:cNvCxnSpPr/>
      </xdr:nvCxnSpPr>
      <xdr:spPr>
        <a:xfrm flipV="1">
          <a:off x="3953376" y="1797844"/>
          <a:ext cx="828174" cy="275259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</xdr:colOff>
      <xdr:row>24</xdr:row>
      <xdr:rowOff>111919</xdr:rowOff>
    </xdr:from>
    <xdr:to>
      <xdr:col>3</xdr:col>
      <xdr:colOff>0</xdr:colOff>
      <xdr:row>25</xdr:row>
      <xdr:rowOff>109538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FB0F244D-2BCD-4A20-B701-52CAA981B884}"/>
            </a:ext>
          </a:extLst>
        </xdr:cNvPr>
        <xdr:cNvCxnSpPr/>
      </xdr:nvCxnSpPr>
      <xdr:spPr>
        <a:xfrm flipV="1">
          <a:off x="3945731" y="4712494"/>
          <a:ext cx="835819" cy="18811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2209</xdr:colOff>
      <xdr:row>26</xdr:row>
      <xdr:rowOff>87008</xdr:rowOff>
    </xdr:from>
    <xdr:to>
      <xdr:col>3</xdr:col>
      <xdr:colOff>594</xdr:colOff>
      <xdr:row>28</xdr:row>
      <xdr:rowOff>16824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B0F19A46-475E-4A31-9F37-D9D0F3A141DE}"/>
            </a:ext>
          </a:extLst>
        </xdr:cNvPr>
        <xdr:cNvCxnSpPr/>
      </xdr:nvCxnSpPr>
      <xdr:spPr>
        <a:xfrm>
          <a:off x="3944590" y="5056152"/>
          <a:ext cx="837877" cy="310816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10205</xdr:colOff>
      <xdr:row>28</xdr:row>
      <xdr:rowOff>81643</xdr:rowOff>
    </xdr:from>
    <xdr:to>
      <xdr:col>3</xdr:col>
      <xdr:colOff>0</xdr:colOff>
      <xdr:row>36</xdr:row>
      <xdr:rowOff>115661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F52569D2-8E6C-6A2A-D5BB-103C14716CCE}"/>
            </a:ext>
          </a:extLst>
        </xdr:cNvPr>
        <xdr:cNvCxnSpPr/>
      </xdr:nvCxnSpPr>
      <xdr:spPr>
        <a:xfrm>
          <a:off x="3952875" y="5459866"/>
          <a:ext cx="826634" cy="1558018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tadt Zürich">
  <a:themeElements>
    <a:clrScheme name="Stadt Zuerich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3BE"/>
      </a:accent1>
      <a:accent2>
        <a:srgbClr val="FF0000"/>
      </a:accent2>
      <a:accent3>
        <a:srgbClr val="00FF00"/>
      </a:accent3>
      <a:accent4>
        <a:srgbClr val="008000"/>
      </a:accent4>
      <a:accent5>
        <a:srgbClr val="9999FF"/>
      </a:accent5>
      <a:accent6>
        <a:srgbClr val="FFFF00"/>
      </a:accent6>
      <a:hlink>
        <a:srgbClr val="0000BF"/>
      </a:hlink>
      <a:folHlink>
        <a:srgbClr val="800080"/>
      </a:folHlink>
    </a:clrScheme>
    <a:fontScheme name="Stadt Zuerich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relive-420e43.moneychat.ch/wissensbereich/mit-mehreren-bankkonten-das-geld-im-griff-habe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relive-420e43.moneychat.ch/wissensbereich/mit-mehreren-bankkonten-das-geld-im-griff-haben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elive-420e43.moneychat.ch/wissensbereich/mit-mehreren-bankkonten-das-geld-im-griff-haben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prelive-420e43.moneychat.ch/wissensbereich/mit-mehreren-bankkonten-das-geld-im-griff-hab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0"/>
  <sheetViews>
    <sheetView showGridLines="0" tabSelected="1" showRuler="0" view="pageLayout" zoomScaleNormal="130" workbookViewId="0">
      <selection activeCell="E11" sqref="E11"/>
    </sheetView>
  </sheetViews>
  <sheetFormatPr baseColWidth="10" defaultColWidth="11" defaultRowHeight="13.5" outlineLevelRow="1" x14ac:dyDescent="0.2"/>
  <cols>
    <col min="1" max="1" width="60.125" style="10" bestFit="1" customWidth="1"/>
    <col min="2" max="2" width="1.5" style="10" customWidth="1"/>
    <col min="3" max="3" width="14.25" style="10" bestFit="1" customWidth="1"/>
    <col min="4" max="4" width="1.5" style="10" customWidth="1"/>
    <col min="5" max="5" width="11" style="10"/>
    <col min="6" max="6" width="0.875" style="10" customWidth="1"/>
    <col min="7" max="7" width="11" style="10"/>
    <col min="8" max="8" width="11.375" style="10" bestFit="1" customWidth="1"/>
    <col min="9" max="16384" width="11" style="10"/>
  </cols>
  <sheetData>
    <row r="1" spans="1:5" ht="23.25" x14ac:dyDescent="0.2">
      <c r="A1" s="86" t="s">
        <v>0</v>
      </c>
    </row>
    <row r="2" spans="1:5" x14ac:dyDescent="0.2">
      <c r="B2" s="11"/>
    </row>
    <row r="3" spans="1:5" ht="17.25" customHeight="1" x14ac:dyDescent="0.2">
      <c r="A3" s="12"/>
      <c r="B3" s="11"/>
    </row>
    <row r="4" spans="1:5" x14ac:dyDescent="0.2">
      <c r="C4" s="61" t="s">
        <v>1</v>
      </c>
    </row>
    <row r="5" spans="1:5" x14ac:dyDescent="0.2">
      <c r="A5" s="13"/>
      <c r="B5" s="13"/>
      <c r="C5" s="13"/>
      <c r="D5" s="13"/>
      <c r="E5" s="13"/>
    </row>
    <row r="6" spans="1:5" ht="19.7" customHeight="1" x14ac:dyDescent="0.2">
      <c r="A6" s="68" t="s">
        <v>2</v>
      </c>
      <c r="B6" s="13"/>
      <c r="C6" s="87" t="s">
        <v>3</v>
      </c>
      <c r="D6" s="87"/>
      <c r="E6" s="87" t="s">
        <v>4</v>
      </c>
    </row>
    <row r="7" spans="1:5" ht="9.6" customHeight="1" x14ac:dyDescent="0.2">
      <c r="A7" s="13"/>
      <c r="B7" s="13"/>
      <c r="C7" s="14"/>
      <c r="D7" s="14"/>
      <c r="E7" s="14"/>
    </row>
    <row r="8" spans="1:5" outlineLevel="1" x14ac:dyDescent="0.2">
      <c r="A8" s="23" t="s">
        <v>5</v>
      </c>
      <c r="B8" s="23"/>
      <c r="C8" s="62" t="str">
        <f>IF(E8*12=0,"-",E8*12)</f>
        <v>-</v>
      </c>
      <c r="D8" s="24"/>
      <c r="E8" s="64"/>
    </row>
    <row r="9" spans="1:5" outlineLevel="1" x14ac:dyDescent="0.2">
      <c r="A9" s="23" t="s">
        <v>6</v>
      </c>
      <c r="B9" s="23"/>
      <c r="C9" s="62" t="str">
        <f>IF(E9*12=0,"-",E9*12)</f>
        <v>-</v>
      </c>
      <c r="D9" s="24"/>
      <c r="E9" s="64"/>
    </row>
    <row r="10" spans="1:5" outlineLevel="1" x14ac:dyDescent="0.2">
      <c r="A10" s="23" t="s">
        <v>7</v>
      </c>
      <c r="B10" s="23"/>
      <c r="C10" s="62" t="str">
        <f>IF(E10*12=0,"-",E10*12)</f>
        <v>-</v>
      </c>
      <c r="D10" s="24"/>
      <c r="E10" s="64"/>
    </row>
    <row r="11" spans="1:5" outlineLevel="1" x14ac:dyDescent="0.2">
      <c r="A11" s="23" t="s">
        <v>8</v>
      </c>
      <c r="B11" s="23"/>
      <c r="C11" s="62" t="str">
        <f t="shared" ref="C11:C12" si="0">IF(E11*12=0,"-",E11*12)</f>
        <v>-</v>
      </c>
      <c r="D11" s="24"/>
      <c r="E11" s="64"/>
    </row>
    <row r="12" spans="1:5" outlineLevel="1" x14ac:dyDescent="0.2">
      <c r="A12" s="23" t="s">
        <v>9</v>
      </c>
      <c r="B12" s="23"/>
      <c r="C12" s="62" t="str">
        <f t="shared" si="0"/>
        <v>-</v>
      </c>
      <c r="D12" s="24"/>
      <c r="E12" s="64"/>
    </row>
    <row r="13" spans="1:5" outlineLevel="1" x14ac:dyDescent="0.2">
      <c r="A13" s="23" t="s">
        <v>10</v>
      </c>
      <c r="B13" s="23"/>
      <c r="C13" s="62" t="str">
        <f>IF(E13*12=0,"-",E13*12)</f>
        <v>-</v>
      </c>
      <c r="D13" s="24"/>
      <c r="E13" s="64"/>
    </row>
    <row r="14" spans="1:5" outlineLevel="1" x14ac:dyDescent="0.2">
      <c r="A14" s="23" t="s">
        <v>11</v>
      </c>
      <c r="B14" s="23"/>
      <c r="C14" s="62"/>
      <c r="D14" s="24"/>
      <c r="E14" s="65" t="s">
        <v>12</v>
      </c>
    </row>
    <row r="15" spans="1:5" outlineLevel="1" x14ac:dyDescent="0.2">
      <c r="A15" s="23" t="s">
        <v>13</v>
      </c>
      <c r="B15" s="23"/>
      <c r="C15" s="62"/>
      <c r="D15" s="24"/>
      <c r="E15" s="65" t="s">
        <v>12</v>
      </c>
    </row>
    <row r="16" spans="1:5" outlineLevel="1" x14ac:dyDescent="0.2">
      <c r="A16" s="23" t="s">
        <v>14</v>
      </c>
      <c r="B16" s="23"/>
      <c r="C16" s="62" t="str">
        <f t="shared" ref="C16" si="1">IF(E16*12=0,"-",E16*12)</f>
        <v>-</v>
      </c>
      <c r="D16" s="24"/>
      <c r="E16" s="64"/>
    </row>
    <row r="17" spans="1:5" outlineLevel="1" x14ac:dyDescent="0.2">
      <c r="A17" s="23" t="s">
        <v>15</v>
      </c>
      <c r="B17" s="23"/>
      <c r="C17" s="62" t="str">
        <f>IF(E17*12=0,"-",E17*12)</f>
        <v>-</v>
      </c>
      <c r="D17" s="24"/>
      <c r="E17" s="64"/>
    </row>
    <row r="18" spans="1:5" ht="9.6" customHeight="1" outlineLevel="1" x14ac:dyDescent="0.2">
      <c r="A18" s="23"/>
      <c r="B18" s="23"/>
      <c r="C18" s="24"/>
      <c r="D18" s="24"/>
      <c r="E18" s="25"/>
    </row>
    <row r="19" spans="1:5" ht="14.25" thickBot="1" x14ac:dyDescent="0.25">
      <c r="A19" s="90" t="s">
        <v>16</v>
      </c>
      <c r="B19" s="90"/>
      <c r="C19" s="26">
        <f>SUM(C8:C17)</f>
        <v>0</v>
      </c>
      <c r="D19" s="91"/>
      <c r="E19" s="26">
        <f>SUM(E8:E17)</f>
        <v>0</v>
      </c>
    </row>
    <row r="20" spans="1:5" ht="9.6" customHeight="1" x14ac:dyDescent="0.2">
      <c r="A20" s="16"/>
      <c r="B20" s="16"/>
      <c r="C20" s="17"/>
      <c r="D20" s="17"/>
      <c r="E20" s="17"/>
    </row>
    <row r="21" spans="1:5" ht="19.7" customHeight="1" x14ac:dyDescent="0.2">
      <c r="A21" s="68" t="s">
        <v>17</v>
      </c>
      <c r="B21" s="13"/>
      <c r="C21" s="87" t="s">
        <v>3</v>
      </c>
      <c r="D21" s="87"/>
      <c r="E21" s="87" t="s">
        <v>4</v>
      </c>
    </row>
    <row r="22" spans="1:5" ht="9.4" customHeight="1" x14ac:dyDescent="0.2">
      <c r="B22" s="13"/>
      <c r="C22" s="14"/>
      <c r="D22" s="14"/>
      <c r="E22" s="14"/>
    </row>
    <row r="23" spans="1:5" x14ac:dyDescent="0.2">
      <c r="A23" s="69" t="s">
        <v>18</v>
      </c>
      <c r="B23" s="69"/>
      <c r="C23" s="69"/>
      <c r="D23" s="69"/>
      <c r="E23" s="69"/>
    </row>
    <row r="24" spans="1:5" ht="8.85" customHeight="1" x14ac:dyDescent="0.2">
      <c r="A24" s="13"/>
      <c r="B24" s="13"/>
      <c r="C24" s="13"/>
      <c r="D24" s="13"/>
      <c r="E24" s="13"/>
    </row>
    <row r="25" spans="1:5" x14ac:dyDescent="0.2">
      <c r="A25" s="13" t="s">
        <v>19</v>
      </c>
      <c r="B25" s="13"/>
    </row>
    <row r="26" spans="1:5" outlineLevel="1" x14ac:dyDescent="0.2">
      <c r="A26" s="10" t="s">
        <v>19</v>
      </c>
      <c r="C26" s="66" t="str">
        <f>IF(E26*12=0,"-",E26*12)</f>
        <v>-</v>
      </c>
      <c r="D26" s="18"/>
      <c r="E26" s="67"/>
    </row>
    <row r="27" spans="1:5" outlineLevel="1" x14ac:dyDescent="0.2">
      <c r="A27" s="10" t="s">
        <v>20</v>
      </c>
      <c r="C27" s="66" t="str">
        <f>IF(E27*12=0,"-",E27*12)</f>
        <v>-</v>
      </c>
      <c r="D27" s="18"/>
      <c r="E27" s="67"/>
    </row>
    <row r="28" spans="1:5" outlineLevel="1" x14ac:dyDescent="0.2">
      <c r="A28" s="10" t="s">
        <v>21</v>
      </c>
      <c r="C28" s="66" t="str">
        <f>IF(E28*12=0,"-",E28*12)</f>
        <v>-</v>
      </c>
      <c r="D28" s="18"/>
      <c r="E28" s="67"/>
    </row>
    <row r="29" spans="1:5" ht="14.25" thickBot="1" x14ac:dyDescent="0.25">
      <c r="A29" s="13" t="s">
        <v>22</v>
      </c>
      <c r="B29" s="13"/>
      <c r="C29" s="26">
        <f>SUM(C26:C28)</f>
        <v>0</v>
      </c>
      <c r="D29" s="19"/>
      <c r="E29" s="63">
        <f>SUM(E26:E28)</f>
        <v>0</v>
      </c>
    </row>
    <row r="30" spans="1:5" x14ac:dyDescent="0.2">
      <c r="A30" s="13"/>
      <c r="B30" s="13"/>
      <c r="C30" s="20"/>
      <c r="D30" s="20"/>
      <c r="E30" s="20"/>
    </row>
    <row r="31" spans="1:5" x14ac:dyDescent="0.2">
      <c r="A31" s="13" t="s">
        <v>23</v>
      </c>
      <c r="B31" s="13"/>
      <c r="C31" s="20"/>
      <c r="D31" s="20"/>
      <c r="E31" s="20"/>
    </row>
    <row r="32" spans="1:5" outlineLevel="1" x14ac:dyDescent="0.2">
      <c r="A32" s="10" t="s">
        <v>24</v>
      </c>
      <c r="C32" s="66" t="str">
        <f>IF(E32*12=0,"-",E32*12)</f>
        <v>-</v>
      </c>
      <c r="D32" s="18"/>
      <c r="E32" s="67"/>
    </row>
    <row r="33" spans="1:5" outlineLevel="1" x14ac:dyDescent="0.2">
      <c r="A33" s="10" t="s">
        <v>25</v>
      </c>
      <c r="C33" s="66" t="str">
        <f t="shared" ref="C33:C40" si="2">IF(E33*12=0,"-",E33*12)</f>
        <v>-</v>
      </c>
      <c r="D33" s="18"/>
      <c r="E33" s="67"/>
    </row>
    <row r="34" spans="1:5" outlineLevel="1" x14ac:dyDescent="0.2">
      <c r="A34" s="10" t="s">
        <v>26</v>
      </c>
      <c r="C34" s="66" t="str">
        <f t="shared" si="2"/>
        <v>-</v>
      </c>
      <c r="D34" s="18"/>
      <c r="E34" s="67"/>
    </row>
    <row r="35" spans="1:5" outlineLevel="1" x14ac:dyDescent="0.2">
      <c r="A35" s="10" t="s">
        <v>27</v>
      </c>
      <c r="C35" s="66" t="str">
        <f t="shared" si="2"/>
        <v>-</v>
      </c>
      <c r="D35" s="18"/>
      <c r="E35" s="67"/>
    </row>
    <row r="36" spans="1:5" outlineLevel="1" x14ac:dyDescent="0.2">
      <c r="A36" s="10" t="s">
        <v>28</v>
      </c>
      <c r="C36" s="66" t="str">
        <f t="shared" si="2"/>
        <v>-</v>
      </c>
      <c r="D36" s="18"/>
      <c r="E36" s="67"/>
    </row>
    <row r="37" spans="1:5" outlineLevel="1" x14ac:dyDescent="0.2">
      <c r="A37" s="10" t="s">
        <v>29</v>
      </c>
      <c r="C37" s="66" t="str">
        <f t="shared" si="2"/>
        <v>-</v>
      </c>
      <c r="D37" s="18"/>
      <c r="E37" s="67"/>
    </row>
    <row r="38" spans="1:5" outlineLevel="1" x14ac:dyDescent="0.2">
      <c r="A38" s="10" t="s">
        <v>30</v>
      </c>
      <c r="C38" s="66" t="str">
        <f t="shared" si="2"/>
        <v>-</v>
      </c>
      <c r="D38" s="18"/>
      <c r="E38" s="67"/>
    </row>
    <row r="39" spans="1:5" outlineLevel="1" x14ac:dyDescent="0.2">
      <c r="A39" s="10" t="s">
        <v>31</v>
      </c>
      <c r="C39" s="66" t="str">
        <f t="shared" si="2"/>
        <v>-</v>
      </c>
      <c r="D39" s="18"/>
      <c r="E39" s="67"/>
    </row>
    <row r="40" spans="1:5" outlineLevel="1" x14ac:dyDescent="0.2">
      <c r="A40" s="10" t="s">
        <v>32</v>
      </c>
      <c r="C40" s="66" t="str">
        <f t="shared" si="2"/>
        <v>-</v>
      </c>
      <c r="D40" s="18"/>
      <c r="E40" s="67"/>
    </row>
    <row r="41" spans="1:5" outlineLevel="1" x14ac:dyDescent="0.2">
      <c r="A41" s="10" t="s">
        <v>33</v>
      </c>
      <c r="C41" s="67"/>
      <c r="D41" s="20"/>
      <c r="E41" s="66" t="str">
        <f>IF(C41/12=0,"-",C41/12)</f>
        <v>-</v>
      </c>
    </row>
    <row r="42" spans="1:5" outlineLevel="1" x14ac:dyDescent="0.2">
      <c r="A42" s="10" t="s">
        <v>34</v>
      </c>
      <c r="C42" s="67"/>
      <c r="D42" s="20"/>
      <c r="E42" s="66" t="str">
        <f>IF(C42/12=0,"-",C42/12)</f>
        <v>-</v>
      </c>
    </row>
    <row r="43" spans="1:5" outlineLevel="1" x14ac:dyDescent="0.2">
      <c r="A43" s="10" t="s">
        <v>35</v>
      </c>
      <c r="C43" s="66" t="str">
        <f>IF(E43*12=0,"-",E43*12)</f>
        <v>-</v>
      </c>
      <c r="D43" s="18"/>
      <c r="E43" s="67"/>
    </row>
    <row r="44" spans="1:5" outlineLevel="1" x14ac:dyDescent="0.2">
      <c r="A44" s="10" t="s">
        <v>36</v>
      </c>
      <c r="C44" s="66"/>
      <c r="D44" s="18"/>
      <c r="E44" s="66" t="str">
        <f>IF(C44/12=0,"-",C44/12)</f>
        <v>-</v>
      </c>
    </row>
    <row r="45" spans="1:5" ht="14.25" thickBot="1" x14ac:dyDescent="0.25">
      <c r="A45" s="13" t="s">
        <v>37</v>
      </c>
      <c r="B45" s="13"/>
      <c r="C45" s="26">
        <f>SUM(C32:C44)</f>
        <v>0</v>
      </c>
      <c r="D45" s="19"/>
      <c r="E45" s="63">
        <f>SUM(E32:E44)</f>
        <v>0</v>
      </c>
    </row>
    <row r="46" spans="1:5" x14ac:dyDescent="0.2">
      <c r="A46" s="13"/>
      <c r="B46" s="13"/>
      <c r="C46" s="20"/>
      <c r="D46" s="20"/>
      <c r="E46" s="20"/>
    </row>
    <row r="47" spans="1:5" x14ac:dyDescent="0.2">
      <c r="A47" s="13" t="s">
        <v>38</v>
      </c>
      <c r="B47" s="13"/>
      <c r="C47" s="20"/>
      <c r="D47" s="20"/>
      <c r="E47" s="20"/>
    </row>
    <row r="48" spans="1:5" outlineLevel="1" x14ac:dyDescent="0.2">
      <c r="A48" s="10" t="s">
        <v>24</v>
      </c>
      <c r="C48" s="66" t="str">
        <f>IF(E48*12=0,"-",E48*12)</f>
        <v>-</v>
      </c>
      <c r="D48" s="18"/>
      <c r="E48" s="67"/>
    </row>
    <row r="49" spans="1:5" outlineLevel="1" x14ac:dyDescent="0.2">
      <c r="A49" s="10" t="s">
        <v>25</v>
      </c>
      <c r="C49" s="66" t="str">
        <f t="shared" ref="C49:C53" si="3">IF(E49*12=0,"-",E49*12)</f>
        <v>-</v>
      </c>
      <c r="D49" s="18"/>
      <c r="E49" s="67"/>
    </row>
    <row r="50" spans="1:5" outlineLevel="1" x14ac:dyDescent="0.2">
      <c r="A50" s="10" t="s">
        <v>39</v>
      </c>
      <c r="C50" s="66" t="str">
        <f t="shared" si="3"/>
        <v>-</v>
      </c>
      <c r="D50" s="18"/>
      <c r="E50" s="67"/>
    </row>
    <row r="51" spans="1:5" outlineLevel="1" x14ac:dyDescent="0.2">
      <c r="A51" s="10" t="s">
        <v>30</v>
      </c>
      <c r="C51" s="66" t="str">
        <f t="shared" si="3"/>
        <v>-</v>
      </c>
      <c r="D51" s="18"/>
      <c r="E51" s="67"/>
    </row>
    <row r="52" spans="1:5" outlineLevel="1" x14ac:dyDescent="0.2">
      <c r="A52" s="10" t="s">
        <v>40</v>
      </c>
      <c r="C52" s="66" t="str">
        <f t="shared" si="3"/>
        <v>-</v>
      </c>
      <c r="D52" s="18"/>
      <c r="E52" s="67"/>
    </row>
    <row r="53" spans="1:5" outlineLevel="1" x14ac:dyDescent="0.2">
      <c r="A53" s="10" t="s">
        <v>41</v>
      </c>
      <c r="C53" s="66" t="str">
        <f t="shared" si="3"/>
        <v>-</v>
      </c>
      <c r="D53" s="18"/>
      <c r="E53" s="67"/>
    </row>
    <row r="54" spans="1:5" outlineLevel="1" x14ac:dyDescent="0.2">
      <c r="A54" s="10" t="s">
        <v>42</v>
      </c>
      <c r="C54" s="66" t="str">
        <f>IF(E54*12=0,"-",E54*12)</f>
        <v>-</v>
      </c>
      <c r="D54" s="18"/>
      <c r="E54" s="67"/>
    </row>
    <row r="55" spans="1:5" outlineLevel="1" x14ac:dyDescent="0.2">
      <c r="A55" s="10" t="s">
        <v>43</v>
      </c>
      <c r="C55" s="66"/>
      <c r="D55" s="18"/>
      <c r="E55" s="66" t="str">
        <f>IF(C55/12=0,"-",C55/12)</f>
        <v>-</v>
      </c>
    </row>
    <row r="56" spans="1:5" ht="14.25" thickBot="1" x14ac:dyDescent="0.25">
      <c r="A56" s="13" t="s">
        <v>44</v>
      </c>
      <c r="B56" s="13"/>
      <c r="C56" s="26">
        <f>SUM(C48:C55)</f>
        <v>0</v>
      </c>
      <c r="D56" s="19"/>
      <c r="E56" s="63">
        <f>SUM(E48:E55)</f>
        <v>0</v>
      </c>
    </row>
    <row r="57" spans="1:5" x14ac:dyDescent="0.2">
      <c r="A57" s="13"/>
      <c r="B57" s="13"/>
      <c r="C57" s="21"/>
      <c r="D57" s="21"/>
      <c r="E57" s="21"/>
    </row>
    <row r="58" spans="1:5" x14ac:dyDescent="0.2">
      <c r="A58" s="13" t="s">
        <v>45</v>
      </c>
      <c r="B58" s="13"/>
      <c r="C58" s="20"/>
      <c r="D58" s="20"/>
      <c r="E58" s="20"/>
    </row>
    <row r="59" spans="1:5" outlineLevel="1" x14ac:dyDescent="0.2">
      <c r="A59" s="10" t="s">
        <v>46</v>
      </c>
      <c r="C59" s="67"/>
      <c r="D59" s="20"/>
      <c r="E59" s="66" t="str">
        <f t="shared" ref="E59:E64" si="4">IF(C59/12=0,"-",C59/12)</f>
        <v>-</v>
      </c>
    </row>
    <row r="60" spans="1:5" outlineLevel="1" x14ac:dyDescent="0.2">
      <c r="A60" s="10" t="s">
        <v>47</v>
      </c>
      <c r="C60" s="67"/>
      <c r="D60" s="20"/>
      <c r="E60" s="66" t="str">
        <f t="shared" si="4"/>
        <v>-</v>
      </c>
    </row>
    <row r="61" spans="1:5" outlineLevel="1" x14ac:dyDescent="0.2">
      <c r="A61" s="10" t="s">
        <v>48</v>
      </c>
      <c r="C61" s="67"/>
      <c r="D61" s="20"/>
      <c r="E61" s="66" t="str">
        <f t="shared" si="4"/>
        <v>-</v>
      </c>
    </row>
    <row r="62" spans="1:5" outlineLevel="1" x14ac:dyDescent="0.2">
      <c r="A62" s="10" t="s">
        <v>49</v>
      </c>
      <c r="C62" s="67"/>
      <c r="D62" s="20"/>
      <c r="E62" s="66" t="str">
        <f t="shared" si="4"/>
        <v>-</v>
      </c>
    </row>
    <row r="63" spans="1:5" outlineLevel="1" x14ac:dyDescent="0.2">
      <c r="A63" s="10" t="s">
        <v>50</v>
      </c>
      <c r="C63" s="66"/>
      <c r="D63" s="18"/>
      <c r="E63" s="66" t="str">
        <f t="shared" si="4"/>
        <v>-</v>
      </c>
    </row>
    <row r="64" spans="1:5" outlineLevel="1" x14ac:dyDescent="0.2">
      <c r="A64" s="10" t="s">
        <v>51</v>
      </c>
      <c r="C64" s="66"/>
      <c r="D64" s="18"/>
      <c r="E64" s="66" t="str">
        <f t="shared" si="4"/>
        <v>-</v>
      </c>
    </row>
    <row r="65" spans="1:5" ht="14.25" thickBot="1" x14ac:dyDescent="0.25">
      <c r="A65" s="13" t="s">
        <v>52</v>
      </c>
      <c r="B65" s="13"/>
      <c r="C65" s="26">
        <f>SUM(C59:C64)</f>
        <v>0</v>
      </c>
      <c r="D65" s="19"/>
      <c r="E65" s="63">
        <f>SUM(E59:E64)</f>
        <v>0</v>
      </c>
    </row>
    <row r="66" spans="1:5" x14ac:dyDescent="0.2">
      <c r="A66" s="13"/>
      <c r="B66" s="13"/>
      <c r="C66" s="20"/>
      <c r="D66" s="20"/>
      <c r="E66" s="20"/>
    </row>
    <row r="67" spans="1:5" x14ac:dyDescent="0.2">
      <c r="A67" s="13" t="s">
        <v>53</v>
      </c>
      <c r="B67" s="13"/>
      <c r="C67" s="14" t="s">
        <v>3</v>
      </c>
      <c r="D67" s="14"/>
      <c r="E67" s="14" t="s">
        <v>4</v>
      </c>
    </row>
    <row r="68" spans="1:5" outlineLevel="1" x14ac:dyDescent="0.2">
      <c r="A68" s="10" t="s">
        <v>54</v>
      </c>
      <c r="C68" s="67"/>
      <c r="D68" s="20"/>
      <c r="E68" s="66" t="str">
        <f>IF(C68/12=0,"-",C68/12)</f>
        <v>-</v>
      </c>
    </row>
    <row r="69" spans="1:5" outlineLevel="1" x14ac:dyDescent="0.2">
      <c r="A69" s="10" t="s">
        <v>55</v>
      </c>
      <c r="C69" s="66" t="str">
        <f>IF(E69*12=0,"-",E69*12)</f>
        <v>-</v>
      </c>
      <c r="D69" s="18"/>
      <c r="E69" s="67"/>
    </row>
    <row r="70" spans="1:5" outlineLevel="1" x14ac:dyDescent="0.2">
      <c r="A70" s="10" t="s">
        <v>56</v>
      </c>
      <c r="C70" s="66" t="str">
        <f>IF(E70*12=0,"-",E70*12)</f>
        <v>-</v>
      </c>
      <c r="D70" s="18"/>
      <c r="E70" s="67"/>
    </row>
    <row r="71" spans="1:5" outlineLevel="1" x14ac:dyDescent="0.2">
      <c r="A71" s="10" t="s">
        <v>57</v>
      </c>
      <c r="C71" s="66" t="str">
        <f>IF(E71*12=0,"-",E71*12)</f>
        <v>-</v>
      </c>
      <c r="D71" s="18"/>
      <c r="E71" s="67"/>
    </row>
    <row r="72" spans="1:5" outlineLevel="1" x14ac:dyDescent="0.2">
      <c r="A72" s="10" t="s">
        <v>58</v>
      </c>
      <c r="C72" s="66" t="str">
        <f>IF(E72*12=0,"-",E72*12)</f>
        <v>-</v>
      </c>
      <c r="D72" s="18"/>
      <c r="E72" s="67"/>
    </row>
    <row r="73" spans="1:5" ht="14.25" thickBot="1" x14ac:dyDescent="0.25">
      <c r="A73" s="13" t="s">
        <v>59</v>
      </c>
      <c r="B73" s="13"/>
      <c r="C73" s="26">
        <f>SUM(C68:C72)</f>
        <v>0</v>
      </c>
      <c r="D73" s="19"/>
      <c r="E73" s="63">
        <f>SUM(E68:E72)</f>
        <v>0</v>
      </c>
    </row>
    <row r="74" spans="1:5" x14ac:dyDescent="0.2">
      <c r="A74" s="13"/>
      <c r="B74" s="13"/>
      <c r="C74" s="20"/>
      <c r="D74" s="20"/>
      <c r="E74" s="20"/>
    </row>
    <row r="75" spans="1:5" x14ac:dyDescent="0.2">
      <c r="A75" s="13" t="s">
        <v>60</v>
      </c>
      <c r="B75" s="13"/>
      <c r="C75" s="20"/>
      <c r="D75" s="20"/>
      <c r="E75" s="20"/>
    </row>
    <row r="76" spans="1:5" outlineLevel="1" x14ac:dyDescent="0.2">
      <c r="A76" s="10" t="s">
        <v>61</v>
      </c>
      <c r="C76" s="66" t="str">
        <f>IF(E76*12=0,"-",E76*12)</f>
        <v>-</v>
      </c>
      <c r="D76" s="18"/>
      <c r="E76" s="67"/>
    </row>
    <row r="77" spans="1:5" outlineLevel="1" x14ac:dyDescent="0.2">
      <c r="A77" s="10" t="s">
        <v>62</v>
      </c>
      <c r="C77" s="66" t="str">
        <f>IF(E77*12=0,"-",E77*12)</f>
        <v>-</v>
      </c>
      <c r="D77" s="18"/>
      <c r="E77" s="67"/>
    </row>
    <row r="78" spans="1:5" ht="14.25" thickBot="1" x14ac:dyDescent="0.25">
      <c r="A78" s="13" t="s">
        <v>63</v>
      </c>
      <c r="B78" s="13"/>
      <c r="C78" s="26">
        <f>SUM(C76:C77)</f>
        <v>0</v>
      </c>
      <c r="D78" s="19"/>
      <c r="E78" s="63">
        <f>SUM(E76:E77)</f>
        <v>0</v>
      </c>
    </row>
    <row r="79" spans="1:5" x14ac:dyDescent="0.2">
      <c r="A79" s="13"/>
      <c r="B79" s="13"/>
      <c r="C79" s="20"/>
      <c r="D79" s="20"/>
      <c r="E79" s="20"/>
    </row>
    <row r="80" spans="1:5" x14ac:dyDescent="0.2">
      <c r="A80" s="13" t="s">
        <v>64</v>
      </c>
      <c r="B80" s="13"/>
      <c r="C80" s="20"/>
      <c r="D80" s="20"/>
      <c r="E80" s="20"/>
    </row>
    <row r="81" spans="1:5" outlineLevel="1" x14ac:dyDescent="0.2">
      <c r="A81" s="10" t="s">
        <v>65</v>
      </c>
      <c r="C81" s="67"/>
      <c r="D81" s="20"/>
      <c r="E81" s="66" t="str">
        <f>IF(C81/12=0,"-",C81/12)</f>
        <v>-</v>
      </c>
    </row>
    <row r="82" spans="1:5" outlineLevel="1" x14ac:dyDescent="0.2">
      <c r="A82" s="10" t="s">
        <v>66</v>
      </c>
      <c r="C82" s="66"/>
      <c r="D82" s="18"/>
      <c r="E82" s="66" t="str">
        <f>IF(C82/12=0,"-",C82/12)</f>
        <v>-</v>
      </c>
    </row>
    <row r="83" spans="1:5" outlineLevel="1" x14ac:dyDescent="0.2">
      <c r="A83" s="10" t="s">
        <v>67</v>
      </c>
      <c r="C83" s="66" t="str">
        <f>IF(E83*12=0,"-",E83*12)</f>
        <v>-</v>
      </c>
      <c r="D83" s="18"/>
      <c r="E83" s="67"/>
    </row>
    <row r="84" spans="1:5" outlineLevel="1" x14ac:dyDescent="0.2">
      <c r="A84" s="10" t="s">
        <v>68</v>
      </c>
      <c r="C84" s="66" t="str">
        <f t="shared" ref="C84:C86" si="5">IF(E84*12=0,"-",E84*12)</f>
        <v>-</v>
      </c>
      <c r="D84" s="18"/>
      <c r="E84" s="67"/>
    </row>
    <row r="85" spans="1:5" outlineLevel="1" x14ac:dyDescent="0.2">
      <c r="A85" s="10" t="s">
        <v>69</v>
      </c>
      <c r="C85" s="66" t="str">
        <f t="shared" si="5"/>
        <v>-</v>
      </c>
      <c r="D85" s="18"/>
      <c r="E85" s="67"/>
    </row>
    <row r="86" spans="1:5" outlineLevel="1" x14ac:dyDescent="0.2">
      <c r="A86" s="10" t="s">
        <v>70</v>
      </c>
      <c r="C86" s="66" t="str">
        <f t="shared" si="5"/>
        <v>-</v>
      </c>
      <c r="D86" s="18"/>
      <c r="E86" s="67"/>
    </row>
    <row r="87" spans="1:5" outlineLevel="1" x14ac:dyDescent="0.2">
      <c r="A87" s="10" t="s">
        <v>71</v>
      </c>
      <c r="C87" s="66" t="str">
        <f>IF(E87*12=0,"-",E87*12)</f>
        <v>-</v>
      </c>
      <c r="D87" s="18"/>
      <c r="E87" s="67"/>
    </row>
    <row r="88" spans="1:5" ht="14.25" thickBot="1" x14ac:dyDescent="0.25">
      <c r="A88" s="13" t="s">
        <v>72</v>
      </c>
      <c r="B88" s="13"/>
      <c r="C88" s="26">
        <f>SUM(C81:C87)</f>
        <v>0</v>
      </c>
      <c r="D88" s="19"/>
      <c r="E88" s="63">
        <f>SUM(E81:E87)</f>
        <v>0</v>
      </c>
    </row>
    <row r="89" spans="1:5" x14ac:dyDescent="0.2">
      <c r="A89" s="13"/>
      <c r="B89" s="13"/>
      <c r="C89" s="20"/>
      <c r="D89" s="20"/>
      <c r="E89" s="20"/>
    </row>
    <row r="90" spans="1:5" x14ac:dyDescent="0.2">
      <c r="A90" s="13" t="s">
        <v>73</v>
      </c>
      <c r="B90" s="13"/>
      <c r="C90" s="20"/>
      <c r="D90" s="20"/>
      <c r="E90" s="20"/>
    </row>
    <row r="91" spans="1:5" outlineLevel="1" x14ac:dyDescent="0.2">
      <c r="A91" s="10" t="s">
        <v>74</v>
      </c>
      <c r="C91" s="66" t="str">
        <f>IF(E91*12=0,"-",E91*12)</f>
        <v>-</v>
      </c>
      <c r="D91" s="18"/>
      <c r="E91" s="67"/>
    </row>
    <row r="92" spans="1:5" outlineLevel="1" x14ac:dyDescent="0.2">
      <c r="A92" s="10" t="s">
        <v>75</v>
      </c>
      <c r="C92" s="66" t="str">
        <f>IF(E92*12=0,"-",E92*12)</f>
        <v>-</v>
      </c>
      <c r="D92" s="18"/>
      <c r="E92" s="67"/>
    </row>
    <row r="93" spans="1:5" outlineLevel="1" x14ac:dyDescent="0.2">
      <c r="A93" s="10" t="s">
        <v>76</v>
      </c>
      <c r="C93" s="66" t="str">
        <f>IF(E93*12=0,"-",E93*12)</f>
        <v>-</v>
      </c>
      <c r="D93" s="18"/>
      <c r="E93" s="67"/>
    </row>
    <row r="94" spans="1:5" outlineLevel="1" x14ac:dyDescent="0.2">
      <c r="A94" s="10" t="s">
        <v>77</v>
      </c>
      <c r="C94" s="66" t="str">
        <f>IF(E94*12=0,"-",E94*12)</f>
        <v>-</v>
      </c>
      <c r="D94" s="18"/>
      <c r="E94" s="67"/>
    </row>
    <row r="95" spans="1:5" outlineLevel="1" x14ac:dyDescent="0.2">
      <c r="A95" s="10" t="s">
        <v>78</v>
      </c>
      <c r="C95" s="66"/>
      <c r="D95" s="18"/>
      <c r="E95" s="66" t="str">
        <f>IF(C95/12=0,"-",C95/12)</f>
        <v>-</v>
      </c>
    </row>
    <row r="96" spans="1:5" outlineLevel="1" x14ac:dyDescent="0.2">
      <c r="A96" s="10" t="s">
        <v>79</v>
      </c>
      <c r="C96" s="66" t="str">
        <f>IF(E96*12=0,"-",E96*12)</f>
        <v>-</v>
      </c>
      <c r="D96" s="18"/>
      <c r="E96" s="67"/>
    </row>
    <row r="97" spans="1:5" outlineLevel="1" x14ac:dyDescent="0.2">
      <c r="A97" s="10" t="s">
        <v>80</v>
      </c>
      <c r="C97" s="66" t="str">
        <f>IF(E97*12=0,"-",E97*12)</f>
        <v>-</v>
      </c>
      <c r="D97" s="18"/>
      <c r="E97" s="67"/>
    </row>
    <row r="98" spans="1:5" ht="14.25" thickBot="1" x14ac:dyDescent="0.25">
      <c r="A98" s="13" t="s">
        <v>81</v>
      </c>
      <c r="B98" s="13"/>
      <c r="C98" s="26">
        <f>SUM(C91:C97)</f>
        <v>0</v>
      </c>
      <c r="D98" s="19"/>
      <c r="E98" s="63">
        <f>SUM(E91:E97)</f>
        <v>0</v>
      </c>
    </row>
    <row r="99" spans="1:5" x14ac:dyDescent="0.2">
      <c r="A99" s="13"/>
      <c r="B99" s="13"/>
      <c r="C99" s="20"/>
      <c r="D99" s="20"/>
      <c r="E99" s="20"/>
    </row>
    <row r="100" spans="1:5" x14ac:dyDescent="0.2">
      <c r="A100" s="13" t="s">
        <v>82</v>
      </c>
      <c r="B100" s="13"/>
      <c r="C100" s="20"/>
      <c r="D100" s="20"/>
      <c r="E100" s="20"/>
    </row>
    <row r="101" spans="1:5" outlineLevel="1" x14ac:dyDescent="0.2">
      <c r="A101" s="10" t="s">
        <v>83</v>
      </c>
      <c r="C101" s="66" t="str">
        <f>IF(E101*12=0,"-",E101*12)</f>
        <v>-</v>
      </c>
      <c r="D101" s="18"/>
      <c r="E101" s="67"/>
    </row>
    <row r="102" spans="1:5" outlineLevel="1" x14ac:dyDescent="0.2">
      <c r="A102" s="10" t="s">
        <v>84</v>
      </c>
      <c r="C102" s="66" t="str">
        <f t="shared" ref="C102:C104" si="6">IF(E102*12=0,"-",E102*12)</f>
        <v>-</v>
      </c>
      <c r="D102" s="18"/>
      <c r="E102" s="67"/>
    </row>
    <row r="103" spans="1:5" outlineLevel="1" x14ac:dyDescent="0.2">
      <c r="A103" s="10" t="s">
        <v>85</v>
      </c>
      <c r="C103" s="66" t="str">
        <f t="shared" si="6"/>
        <v>-</v>
      </c>
      <c r="D103" s="18"/>
      <c r="E103" s="67"/>
    </row>
    <row r="104" spans="1:5" outlineLevel="1" x14ac:dyDescent="0.2">
      <c r="A104" s="10" t="s">
        <v>86</v>
      </c>
      <c r="C104" s="66" t="str">
        <f t="shared" si="6"/>
        <v>-</v>
      </c>
      <c r="D104" s="18"/>
      <c r="E104" s="67"/>
    </row>
    <row r="105" spans="1:5" ht="14.25" thickBot="1" x14ac:dyDescent="0.25">
      <c r="A105" s="13" t="s">
        <v>87</v>
      </c>
      <c r="B105" s="13"/>
      <c r="C105" s="26">
        <f>SUM(C101:C104)</f>
        <v>0</v>
      </c>
      <c r="D105" s="19"/>
      <c r="E105" s="63">
        <f>SUM(E101:E104)</f>
        <v>0</v>
      </c>
    </row>
    <row r="106" spans="1:5" x14ac:dyDescent="0.2">
      <c r="A106" s="13"/>
      <c r="B106" s="13"/>
      <c r="C106" s="20"/>
      <c r="D106" s="20"/>
      <c r="E106" s="20"/>
    </row>
    <row r="107" spans="1:5" x14ac:dyDescent="0.2">
      <c r="A107" s="13" t="s">
        <v>88</v>
      </c>
      <c r="B107" s="13"/>
      <c r="C107" s="20"/>
      <c r="D107" s="20"/>
      <c r="E107" s="20"/>
    </row>
    <row r="108" spans="1:5" outlineLevel="1" x14ac:dyDescent="0.2">
      <c r="A108" s="10" t="s">
        <v>89</v>
      </c>
      <c r="C108" s="66" t="str">
        <f>IF(E108*12=0,"-",E108*12)</f>
        <v>-</v>
      </c>
      <c r="D108" s="18"/>
      <c r="E108" s="67"/>
    </row>
    <row r="109" spans="1:5" outlineLevel="1" x14ac:dyDescent="0.2">
      <c r="A109" s="10" t="s">
        <v>90</v>
      </c>
      <c r="C109" s="66" t="str">
        <f t="shared" ref="C109:C112" si="7">IF(E109*12=0,"-",E109*12)</f>
        <v>-</v>
      </c>
      <c r="D109" s="18"/>
      <c r="E109" s="67"/>
    </row>
    <row r="110" spans="1:5" outlineLevel="1" x14ac:dyDescent="0.2">
      <c r="A110" s="10" t="s">
        <v>91</v>
      </c>
      <c r="C110" s="66" t="str">
        <f t="shared" si="7"/>
        <v>-</v>
      </c>
      <c r="D110" s="18"/>
      <c r="E110" s="67"/>
    </row>
    <row r="111" spans="1:5" outlineLevel="1" x14ac:dyDescent="0.2">
      <c r="A111" s="10" t="s">
        <v>92</v>
      </c>
      <c r="C111" s="66" t="str">
        <f t="shared" si="7"/>
        <v>-</v>
      </c>
      <c r="D111" s="18"/>
      <c r="E111" s="67"/>
    </row>
    <row r="112" spans="1:5" outlineLevel="1" x14ac:dyDescent="0.2">
      <c r="A112" s="10" t="s">
        <v>93</v>
      </c>
      <c r="C112" s="66" t="str">
        <f t="shared" si="7"/>
        <v>-</v>
      </c>
      <c r="D112" s="18"/>
      <c r="E112" s="67"/>
    </row>
    <row r="113" spans="1:5" ht="14.25" thickBot="1" x14ac:dyDescent="0.25">
      <c r="A113" s="13" t="s">
        <v>94</v>
      </c>
      <c r="B113" s="13"/>
      <c r="C113" s="26">
        <f>SUM(C108:C112)</f>
        <v>0</v>
      </c>
      <c r="D113" s="19"/>
      <c r="E113" s="63">
        <f>SUM(E108:E112)</f>
        <v>0</v>
      </c>
    </row>
    <row r="114" spans="1:5" x14ac:dyDescent="0.2">
      <c r="A114" s="13"/>
      <c r="B114" s="13"/>
      <c r="C114" s="20"/>
      <c r="D114" s="20"/>
      <c r="E114" s="20"/>
    </row>
    <row r="115" spans="1:5" x14ac:dyDescent="0.2">
      <c r="A115" s="13" t="s">
        <v>95</v>
      </c>
      <c r="B115" s="13"/>
      <c r="C115" s="20"/>
      <c r="D115" s="20"/>
      <c r="E115" s="20"/>
    </row>
    <row r="116" spans="1:5" outlineLevel="1" x14ac:dyDescent="0.2">
      <c r="A116" s="10" t="s">
        <v>96</v>
      </c>
      <c r="C116" s="66" t="str">
        <f>IF(E116*12=0,"-",E116*12)</f>
        <v>-</v>
      </c>
      <c r="D116" s="18"/>
      <c r="E116" s="67"/>
    </row>
    <row r="117" spans="1:5" outlineLevel="1" x14ac:dyDescent="0.2">
      <c r="A117" s="10" t="s">
        <v>97</v>
      </c>
      <c r="C117" s="66" t="str">
        <f>IF(E117*12=0,"-",E117*12)</f>
        <v>-</v>
      </c>
      <c r="D117" s="18"/>
      <c r="E117" s="67"/>
    </row>
    <row r="118" spans="1:5" outlineLevel="1" x14ac:dyDescent="0.2">
      <c r="A118" s="10" t="s">
        <v>98</v>
      </c>
      <c r="C118" s="66" t="str">
        <f t="shared" ref="C118:C120" si="8">IF(E118*12=0,"-",E118*12)</f>
        <v>-</v>
      </c>
      <c r="D118" s="18"/>
      <c r="E118" s="67"/>
    </row>
    <row r="119" spans="1:5" outlineLevel="1" x14ac:dyDescent="0.2">
      <c r="A119" s="10" t="s">
        <v>99</v>
      </c>
      <c r="C119" s="66" t="str">
        <f t="shared" si="8"/>
        <v>-</v>
      </c>
      <c r="D119" s="18"/>
      <c r="E119" s="67"/>
    </row>
    <row r="120" spans="1:5" outlineLevel="1" x14ac:dyDescent="0.2">
      <c r="A120" s="10" t="s">
        <v>100</v>
      </c>
      <c r="C120" s="66" t="str">
        <f t="shared" si="8"/>
        <v>-</v>
      </c>
      <c r="D120" s="18"/>
      <c r="E120" s="67"/>
    </row>
    <row r="121" spans="1:5" outlineLevel="1" x14ac:dyDescent="0.2">
      <c r="A121" s="10" t="s">
        <v>101</v>
      </c>
      <c r="C121" s="66" t="str">
        <f>IF(E121*12=0,"-",E121*12)</f>
        <v>-</v>
      </c>
      <c r="D121" s="18"/>
      <c r="E121" s="67"/>
    </row>
    <row r="122" spans="1:5" ht="14.25" thickBot="1" x14ac:dyDescent="0.25">
      <c r="A122" s="13" t="s">
        <v>102</v>
      </c>
      <c r="B122" s="13"/>
      <c r="C122" s="26">
        <f>SUM(C116:C121)</f>
        <v>0</v>
      </c>
      <c r="D122" s="19"/>
      <c r="E122" s="63">
        <f>SUM(E116:E121)</f>
        <v>0</v>
      </c>
    </row>
    <row r="123" spans="1:5" ht="8.85" customHeight="1" x14ac:dyDescent="0.2">
      <c r="A123" s="13"/>
      <c r="B123" s="13"/>
      <c r="C123" s="19"/>
      <c r="D123" s="19"/>
      <c r="E123" s="21"/>
    </row>
    <row r="124" spans="1:5" ht="14.25" thickBot="1" x14ac:dyDescent="0.25">
      <c r="A124" s="69" t="s">
        <v>103</v>
      </c>
      <c r="B124" s="69"/>
      <c r="C124" s="71">
        <f>SUM(C122,C113,C105,C98,C88,C78,C73,C65,C56,C45,C29)</f>
        <v>0</v>
      </c>
      <c r="D124" s="70"/>
      <c r="E124" s="72">
        <f>SUM(E122,E113,E105,E98,E88,E78,E73,E65,E56,E45,E29)</f>
        <v>0</v>
      </c>
    </row>
    <row r="125" spans="1:5" ht="8.85" customHeight="1" x14ac:dyDescent="0.2">
      <c r="A125" s="13"/>
      <c r="B125" s="13"/>
      <c r="C125" s="20"/>
      <c r="D125" s="20"/>
      <c r="E125" s="20"/>
    </row>
    <row r="126" spans="1:5" x14ac:dyDescent="0.2">
      <c r="A126" s="74" t="s">
        <v>104</v>
      </c>
      <c r="B126" s="74"/>
      <c r="C126" s="75" t="s">
        <v>3</v>
      </c>
      <c r="D126" s="76"/>
      <c r="E126" s="75" t="s">
        <v>4</v>
      </c>
    </row>
    <row r="127" spans="1:5" ht="8.85" customHeight="1" x14ac:dyDescent="0.2">
      <c r="A127" s="13"/>
      <c r="B127" s="13"/>
      <c r="C127" s="22"/>
      <c r="D127" s="73"/>
      <c r="E127" s="22"/>
    </row>
    <row r="128" spans="1:5" x14ac:dyDescent="0.2">
      <c r="A128" s="13" t="s">
        <v>105</v>
      </c>
      <c r="B128" s="13"/>
      <c r="C128" s="20"/>
      <c r="D128" s="20"/>
      <c r="E128" s="20"/>
    </row>
    <row r="129" spans="1:5" outlineLevel="1" x14ac:dyDescent="0.2">
      <c r="A129" s="10" t="s">
        <v>106</v>
      </c>
      <c r="C129" s="66" t="str">
        <f>IF(E129*12=0,"-",E129*12)</f>
        <v>-</v>
      </c>
      <c r="D129" s="18"/>
      <c r="E129" s="67"/>
    </row>
    <row r="130" spans="1:5" outlineLevel="1" x14ac:dyDescent="0.2">
      <c r="A130" s="10" t="s">
        <v>107</v>
      </c>
      <c r="C130" s="66" t="str">
        <f>IF(E130*12=0,"-",E130*12)</f>
        <v>-</v>
      </c>
      <c r="D130" s="18"/>
      <c r="E130" s="67"/>
    </row>
    <row r="131" spans="1:5" outlineLevel="1" x14ac:dyDescent="0.2">
      <c r="A131" s="10" t="s">
        <v>108</v>
      </c>
      <c r="C131" s="66" t="str">
        <f>IF(E131*12=0,"-",E131*12)</f>
        <v>-</v>
      </c>
      <c r="D131" s="18"/>
      <c r="E131" s="67"/>
    </row>
    <row r="132" spans="1:5" outlineLevel="1" x14ac:dyDescent="0.2">
      <c r="A132" s="10" t="s">
        <v>109</v>
      </c>
      <c r="C132" s="66" t="str">
        <f>IF(E132*12=0,"-",E125*12)</f>
        <v>-</v>
      </c>
      <c r="D132" s="18"/>
      <c r="E132" s="92"/>
    </row>
    <row r="133" spans="1:5" ht="14.25" thickBot="1" x14ac:dyDescent="0.25">
      <c r="A133" s="13" t="s">
        <v>110</v>
      </c>
      <c r="B133" s="13"/>
      <c r="C133" s="26">
        <f>SUM(C129:C132)</f>
        <v>0</v>
      </c>
      <c r="D133" s="19"/>
      <c r="E133" s="63">
        <f>SUM(E129:E132)</f>
        <v>0</v>
      </c>
    </row>
    <row r="134" spans="1:5" x14ac:dyDescent="0.2">
      <c r="A134" s="13"/>
      <c r="B134" s="13"/>
      <c r="C134" s="20"/>
      <c r="D134" s="20"/>
      <c r="E134" s="20"/>
    </row>
    <row r="135" spans="1:5" x14ac:dyDescent="0.2">
      <c r="A135" s="13" t="s">
        <v>111</v>
      </c>
      <c r="B135" s="13"/>
      <c r="C135" s="14" t="s">
        <v>3</v>
      </c>
      <c r="D135" s="14"/>
      <c r="E135" s="14" t="s">
        <v>4</v>
      </c>
    </row>
    <row r="136" spans="1:5" outlineLevel="1" x14ac:dyDescent="0.2">
      <c r="A136" s="10" t="s">
        <v>112</v>
      </c>
      <c r="C136" s="66" t="str">
        <f>IF(E136*12=0,"-",E136*12)</f>
        <v>-</v>
      </c>
      <c r="D136" s="18"/>
      <c r="E136" s="67"/>
    </row>
    <row r="137" spans="1:5" outlineLevel="1" x14ac:dyDescent="0.2">
      <c r="A137" s="10" t="s">
        <v>113</v>
      </c>
      <c r="C137" s="66" t="str">
        <f t="shared" ref="C137:C142" si="9">IF(E137*12=0,"-",E137*12)</f>
        <v>-</v>
      </c>
      <c r="D137" s="18"/>
      <c r="E137" s="67"/>
    </row>
    <row r="138" spans="1:5" outlineLevel="1" x14ac:dyDescent="0.2">
      <c r="A138" s="10" t="s">
        <v>114</v>
      </c>
      <c r="C138" s="66" t="str">
        <f t="shared" si="9"/>
        <v>-</v>
      </c>
      <c r="D138" s="18"/>
      <c r="E138" s="67"/>
    </row>
    <row r="139" spans="1:5" outlineLevel="1" x14ac:dyDescent="0.2">
      <c r="A139" s="10" t="s">
        <v>115</v>
      </c>
      <c r="C139" s="66" t="str">
        <f t="shared" si="9"/>
        <v>-</v>
      </c>
      <c r="D139" s="18"/>
      <c r="E139" s="67"/>
    </row>
    <row r="140" spans="1:5" outlineLevel="1" x14ac:dyDescent="0.2">
      <c r="A140" s="10" t="s">
        <v>116</v>
      </c>
      <c r="C140" s="66" t="str">
        <f t="shared" si="9"/>
        <v>-</v>
      </c>
      <c r="D140" s="18"/>
      <c r="E140" s="67"/>
    </row>
    <row r="141" spans="1:5" outlineLevel="1" x14ac:dyDescent="0.2">
      <c r="A141" s="10" t="s">
        <v>117</v>
      </c>
      <c r="C141" s="66" t="str">
        <f t="shared" si="9"/>
        <v>-</v>
      </c>
      <c r="D141" s="18"/>
      <c r="E141" s="67"/>
    </row>
    <row r="142" spans="1:5" outlineLevel="1" x14ac:dyDescent="0.2">
      <c r="A142" s="10" t="s">
        <v>118</v>
      </c>
      <c r="C142" s="66" t="str">
        <f t="shared" si="9"/>
        <v>-</v>
      </c>
      <c r="D142" s="18"/>
      <c r="E142" s="67"/>
    </row>
    <row r="143" spans="1:5" ht="14.25" thickBot="1" x14ac:dyDescent="0.25">
      <c r="A143" s="13" t="s">
        <v>119</v>
      </c>
      <c r="B143" s="13"/>
      <c r="C143" s="26">
        <f>SUM(C136:C142)</f>
        <v>0</v>
      </c>
      <c r="D143" s="19"/>
      <c r="E143" s="63">
        <f>SUM(E136:E142)</f>
        <v>0</v>
      </c>
    </row>
    <row r="144" spans="1:5" x14ac:dyDescent="0.2">
      <c r="A144" s="13"/>
      <c r="B144" s="13"/>
      <c r="C144" s="20"/>
      <c r="D144" s="20"/>
      <c r="E144" s="20"/>
    </row>
    <row r="145" spans="1:5" x14ac:dyDescent="0.2">
      <c r="A145" s="13" t="s">
        <v>120</v>
      </c>
      <c r="B145" s="13"/>
      <c r="C145" s="20"/>
      <c r="D145" s="20"/>
      <c r="E145" s="20"/>
    </row>
    <row r="146" spans="1:5" outlineLevel="1" x14ac:dyDescent="0.2">
      <c r="A146" s="10" t="s">
        <v>112</v>
      </c>
      <c r="C146" s="66" t="str">
        <f>IF(E146*12=0,"-",E146*12)</f>
        <v>-</v>
      </c>
      <c r="D146" s="18"/>
      <c r="E146" s="67"/>
    </row>
    <row r="147" spans="1:5" outlineLevel="1" x14ac:dyDescent="0.2">
      <c r="A147" s="10" t="s">
        <v>113</v>
      </c>
      <c r="C147" s="66" t="str">
        <f t="shared" ref="C147:C152" si="10">IF(E147*12=0,"-",E147*12)</f>
        <v>-</v>
      </c>
      <c r="D147" s="18"/>
      <c r="E147" s="67"/>
    </row>
    <row r="148" spans="1:5" outlineLevel="1" x14ac:dyDescent="0.2">
      <c r="A148" s="10" t="s">
        <v>114</v>
      </c>
      <c r="C148" s="66" t="str">
        <f t="shared" si="10"/>
        <v>-</v>
      </c>
      <c r="D148" s="18"/>
      <c r="E148" s="67"/>
    </row>
    <row r="149" spans="1:5" outlineLevel="1" x14ac:dyDescent="0.2">
      <c r="A149" s="10" t="s">
        <v>121</v>
      </c>
      <c r="C149" s="66" t="str">
        <f t="shared" si="10"/>
        <v>-</v>
      </c>
      <c r="D149" s="18"/>
      <c r="E149" s="67"/>
    </row>
    <row r="150" spans="1:5" outlineLevel="1" x14ac:dyDescent="0.2">
      <c r="A150" s="10" t="s">
        <v>116</v>
      </c>
      <c r="C150" s="66" t="str">
        <f t="shared" si="10"/>
        <v>-</v>
      </c>
      <c r="D150" s="18"/>
      <c r="E150" s="67"/>
    </row>
    <row r="151" spans="1:5" outlineLevel="1" x14ac:dyDescent="0.2">
      <c r="A151" s="10" t="s">
        <v>117</v>
      </c>
      <c r="C151" s="66" t="str">
        <f t="shared" si="10"/>
        <v>-</v>
      </c>
      <c r="D151" s="18"/>
      <c r="E151" s="67"/>
    </row>
    <row r="152" spans="1:5" outlineLevel="1" x14ac:dyDescent="0.2">
      <c r="A152" s="10" t="s">
        <v>118</v>
      </c>
      <c r="C152" s="66" t="str">
        <f t="shared" si="10"/>
        <v>-</v>
      </c>
      <c r="D152" s="18"/>
      <c r="E152" s="67"/>
    </row>
    <row r="153" spans="1:5" ht="14.25" thickBot="1" x14ac:dyDescent="0.25">
      <c r="A153" s="13" t="s">
        <v>122</v>
      </c>
      <c r="B153" s="13"/>
      <c r="C153" s="26">
        <f>SUM(C146:C152)</f>
        <v>0</v>
      </c>
      <c r="D153" s="19"/>
      <c r="E153" s="63">
        <f>SUM(E146:E152)</f>
        <v>0</v>
      </c>
    </row>
    <row r="154" spans="1:5" x14ac:dyDescent="0.2">
      <c r="A154" s="13"/>
      <c r="B154" s="13"/>
      <c r="C154" s="20"/>
      <c r="D154" s="20"/>
      <c r="E154" s="20"/>
    </row>
    <row r="155" spans="1:5" x14ac:dyDescent="0.2">
      <c r="A155" s="13" t="s">
        <v>123</v>
      </c>
      <c r="B155" s="13"/>
      <c r="C155" s="20"/>
      <c r="D155" s="20"/>
      <c r="E155" s="20"/>
    </row>
    <row r="156" spans="1:5" outlineLevel="1" x14ac:dyDescent="0.2">
      <c r="A156" s="10" t="s">
        <v>112</v>
      </c>
      <c r="C156" s="66" t="str">
        <f>IF(E156*12=0,"-",E156*12)</f>
        <v>-</v>
      </c>
      <c r="D156" s="18"/>
      <c r="E156" s="67"/>
    </row>
    <row r="157" spans="1:5" outlineLevel="1" x14ac:dyDescent="0.2">
      <c r="A157" s="10" t="s">
        <v>113</v>
      </c>
      <c r="C157" s="66" t="str">
        <f t="shared" ref="C157:C159" si="11">IF(E157*12=0,"-",E157*12)</f>
        <v>-</v>
      </c>
      <c r="D157" s="18"/>
      <c r="E157" s="67"/>
    </row>
    <row r="158" spans="1:5" outlineLevel="1" x14ac:dyDescent="0.2">
      <c r="A158" s="10" t="s">
        <v>114</v>
      </c>
      <c r="C158" s="66" t="str">
        <f t="shared" si="11"/>
        <v>-</v>
      </c>
      <c r="D158" s="18"/>
      <c r="E158" s="67"/>
    </row>
    <row r="159" spans="1:5" outlineLevel="1" x14ac:dyDescent="0.2">
      <c r="A159" s="10" t="s">
        <v>124</v>
      </c>
      <c r="C159" s="66" t="str">
        <f t="shared" si="11"/>
        <v>-</v>
      </c>
      <c r="D159" s="18"/>
      <c r="E159" s="67"/>
    </row>
    <row r="160" spans="1:5" ht="14.25" thickBot="1" x14ac:dyDescent="0.25">
      <c r="A160" s="13" t="s">
        <v>125</v>
      </c>
      <c r="B160" s="13"/>
      <c r="C160" s="26">
        <f>SUM(C156:C159)</f>
        <v>0</v>
      </c>
      <c r="D160" s="19"/>
      <c r="E160" s="63">
        <f>SUM(E156:E159)</f>
        <v>0</v>
      </c>
    </row>
    <row r="161" spans="1:5" x14ac:dyDescent="0.2">
      <c r="A161" s="13"/>
      <c r="B161" s="13"/>
      <c r="C161" s="20"/>
      <c r="D161" s="20"/>
      <c r="E161" s="20"/>
    </row>
    <row r="162" spans="1:5" x14ac:dyDescent="0.2">
      <c r="A162" s="13" t="s">
        <v>126</v>
      </c>
      <c r="B162" s="13"/>
      <c r="C162" s="20"/>
      <c r="D162" s="20"/>
      <c r="E162" s="20"/>
    </row>
    <row r="163" spans="1:5" outlineLevel="1" x14ac:dyDescent="0.2">
      <c r="A163" s="10" t="s">
        <v>112</v>
      </c>
      <c r="C163" s="66" t="str">
        <f>IF(E163*12=0,"-",E163*12)</f>
        <v>-</v>
      </c>
      <c r="D163" s="18"/>
      <c r="E163" s="67"/>
    </row>
    <row r="164" spans="1:5" outlineLevel="1" x14ac:dyDescent="0.2">
      <c r="A164" s="10" t="s">
        <v>113</v>
      </c>
      <c r="C164" s="66" t="str">
        <f t="shared" ref="C164:C166" si="12">IF(E164*12=0,"-",E164*12)</f>
        <v>-</v>
      </c>
      <c r="D164" s="18"/>
      <c r="E164" s="67"/>
    </row>
    <row r="165" spans="1:5" outlineLevel="1" x14ac:dyDescent="0.2">
      <c r="A165" s="10" t="s">
        <v>114</v>
      </c>
      <c r="C165" s="66" t="str">
        <f t="shared" si="12"/>
        <v>-</v>
      </c>
      <c r="D165" s="18"/>
      <c r="E165" s="67"/>
    </row>
    <row r="166" spans="1:5" outlineLevel="1" x14ac:dyDescent="0.2">
      <c r="A166" s="10" t="s">
        <v>124</v>
      </c>
      <c r="C166" s="66" t="str">
        <f t="shared" si="12"/>
        <v>-</v>
      </c>
      <c r="D166" s="18"/>
      <c r="E166" s="67"/>
    </row>
    <row r="167" spans="1:5" ht="14.25" thickBot="1" x14ac:dyDescent="0.25">
      <c r="A167" s="13" t="s">
        <v>127</v>
      </c>
      <c r="B167" s="13"/>
      <c r="C167" s="26">
        <f>SUM(C163:C166)</f>
        <v>0</v>
      </c>
      <c r="D167" s="19"/>
      <c r="E167" s="63">
        <f>SUM(E163:E166)</f>
        <v>0</v>
      </c>
    </row>
    <row r="168" spans="1:5" ht="8.85" customHeight="1" x14ac:dyDescent="0.2">
      <c r="A168" s="13"/>
      <c r="B168" s="13"/>
      <c r="C168" s="19"/>
      <c r="D168" s="19"/>
      <c r="E168" s="21"/>
    </row>
    <row r="169" spans="1:5" ht="14.25" thickBot="1" x14ac:dyDescent="0.25">
      <c r="A169" s="74" t="s">
        <v>128</v>
      </c>
      <c r="B169" s="74"/>
      <c r="C169" s="78">
        <f>SUM(C167,C160,C153,C143,C133)</f>
        <v>0</v>
      </c>
      <c r="D169" s="77"/>
      <c r="E169" s="79">
        <f>SUM(E167,E160,E153,E143,E133)</f>
        <v>0</v>
      </c>
    </row>
    <row r="170" spans="1:5" ht="8.85" customHeight="1" x14ac:dyDescent="0.2">
      <c r="A170" s="13"/>
      <c r="B170" s="13"/>
      <c r="C170" s="20"/>
      <c r="D170" s="20"/>
      <c r="E170" s="20"/>
    </row>
    <row r="171" spans="1:5" x14ac:dyDescent="0.2">
      <c r="A171" s="80" t="s">
        <v>129</v>
      </c>
      <c r="B171" s="80"/>
      <c r="C171" s="84" t="s">
        <v>3</v>
      </c>
      <c r="D171" s="85"/>
      <c r="E171" s="84" t="s">
        <v>4</v>
      </c>
    </row>
    <row r="172" spans="1:5" ht="8.85" customHeight="1" x14ac:dyDescent="0.2">
      <c r="A172" s="13"/>
      <c r="B172" s="13"/>
      <c r="C172" s="22"/>
      <c r="D172" s="21"/>
      <c r="E172" s="22"/>
    </row>
    <row r="173" spans="1:5" outlineLevel="1" x14ac:dyDescent="0.2">
      <c r="A173" s="13" t="s">
        <v>130</v>
      </c>
      <c r="B173" s="13"/>
      <c r="C173" s="20"/>
      <c r="D173" s="20"/>
      <c r="E173" s="20"/>
    </row>
    <row r="174" spans="1:5" outlineLevel="1" x14ac:dyDescent="0.2">
      <c r="A174" s="10" t="s">
        <v>129</v>
      </c>
      <c r="C174" s="66" t="str">
        <f>IF(E174*12=0,"-",E174*12)</f>
        <v>-</v>
      </c>
      <c r="D174" s="18"/>
      <c r="E174" s="67"/>
    </row>
    <row r="175" spans="1:5" outlineLevel="1" x14ac:dyDescent="0.2">
      <c r="A175" s="10" t="s">
        <v>131</v>
      </c>
      <c r="C175" s="66" t="str">
        <f t="shared" ref="C175:C178" si="13">IF(E175*12=0,"-",E175*12)</f>
        <v>-</v>
      </c>
      <c r="D175" s="18"/>
      <c r="E175" s="67"/>
    </row>
    <row r="176" spans="1:5" outlineLevel="1" x14ac:dyDescent="0.2">
      <c r="A176" s="10" t="s">
        <v>132</v>
      </c>
      <c r="C176" s="66" t="str">
        <f t="shared" si="13"/>
        <v>-</v>
      </c>
      <c r="D176" s="18"/>
      <c r="E176" s="67"/>
    </row>
    <row r="177" spans="1:5" outlineLevel="1" x14ac:dyDescent="0.2">
      <c r="A177" s="10" t="s">
        <v>133</v>
      </c>
      <c r="C177" s="66" t="str">
        <f t="shared" si="13"/>
        <v>-</v>
      </c>
      <c r="D177" s="18"/>
      <c r="E177" s="67"/>
    </row>
    <row r="178" spans="1:5" outlineLevel="1" x14ac:dyDescent="0.2">
      <c r="A178" s="10" t="s">
        <v>134</v>
      </c>
      <c r="C178" s="66" t="str">
        <f t="shared" si="13"/>
        <v>-</v>
      </c>
      <c r="D178" s="18"/>
      <c r="E178" s="67"/>
    </row>
    <row r="179" spans="1:5" ht="14.25" thickBot="1" x14ac:dyDescent="0.25">
      <c r="A179" s="13" t="s">
        <v>135</v>
      </c>
      <c r="B179" s="13"/>
      <c r="C179" s="26">
        <f>SUM(C174:C178)</f>
        <v>0</v>
      </c>
      <c r="D179" s="19"/>
      <c r="E179" s="63">
        <f>SUM(E174:E178)</f>
        <v>0</v>
      </c>
    </row>
    <row r="180" spans="1:5" x14ac:dyDescent="0.2">
      <c r="C180" s="20"/>
      <c r="D180" s="20"/>
      <c r="E180" s="20"/>
    </row>
    <row r="181" spans="1:5" x14ac:dyDescent="0.2">
      <c r="A181" s="13" t="s">
        <v>136</v>
      </c>
      <c r="B181" s="13"/>
      <c r="C181" s="20"/>
      <c r="D181" s="20"/>
      <c r="E181" s="20"/>
    </row>
    <row r="182" spans="1:5" outlineLevel="1" x14ac:dyDescent="0.2">
      <c r="A182" s="10" t="s">
        <v>129</v>
      </c>
      <c r="C182" s="66" t="str">
        <f>IF(E182*12=0,"-",E182*12)</f>
        <v>-</v>
      </c>
      <c r="D182" s="18"/>
      <c r="E182" s="67"/>
    </row>
    <row r="183" spans="1:5" outlineLevel="1" x14ac:dyDescent="0.2">
      <c r="A183" s="10" t="s">
        <v>131</v>
      </c>
      <c r="C183" s="66" t="str">
        <f t="shared" ref="C183:C186" si="14">IF(E183*12=0,"-",E183*12)</f>
        <v>-</v>
      </c>
      <c r="D183" s="18"/>
      <c r="E183" s="67"/>
    </row>
    <row r="184" spans="1:5" outlineLevel="1" x14ac:dyDescent="0.2">
      <c r="A184" s="10" t="s">
        <v>132</v>
      </c>
      <c r="C184" s="66" t="str">
        <f t="shared" si="14"/>
        <v>-</v>
      </c>
      <c r="D184" s="18"/>
      <c r="E184" s="67"/>
    </row>
    <row r="185" spans="1:5" outlineLevel="1" x14ac:dyDescent="0.2">
      <c r="A185" s="10" t="s">
        <v>133</v>
      </c>
      <c r="C185" s="66" t="str">
        <f t="shared" si="14"/>
        <v>-</v>
      </c>
      <c r="D185" s="18"/>
      <c r="E185" s="67"/>
    </row>
    <row r="186" spans="1:5" outlineLevel="1" x14ac:dyDescent="0.2">
      <c r="A186" s="10" t="s">
        <v>134</v>
      </c>
      <c r="C186" s="66" t="str">
        <f t="shared" si="14"/>
        <v>-</v>
      </c>
      <c r="D186" s="18"/>
      <c r="E186" s="67"/>
    </row>
    <row r="187" spans="1:5" ht="14.25" thickBot="1" x14ac:dyDescent="0.25">
      <c r="A187" s="13" t="s">
        <v>137</v>
      </c>
      <c r="B187" s="13"/>
      <c r="C187" s="26">
        <f>SUM(C182:C186)</f>
        <v>0</v>
      </c>
      <c r="D187" s="19"/>
      <c r="E187" s="63">
        <f>SUM(E182:E186)</f>
        <v>0</v>
      </c>
    </row>
    <row r="188" spans="1:5" ht="8.85" customHeight="1" x14ac:dyDescent="0.2">
      <c r="A188" s="13"/>
      <c r="B188" s="13"/>
      <c r="C188" s="19"/>
      <c r="D188" s="19"/>
      <c r="E188" s="21"/>
    </row>
    <row r="189" spans="1:5" ht="14.25" thickBot="1" x14ac:dyDescent="0.25">
      <c r="A189" s="80" t="s">
        <v>138</v>
      </c>
      <c r="B189" s="80"/>
      <c r="C189" s="81">
        <f>SUM(C179,C187)</f>
        <v>0</v>
      </c>
      <c r="D189" s="82"/>
      <c r="E189" s="83">
        <f>SUM(E179,E187)</f>
        <v>0</v>
      </c>
    </row>
    <row r="190" spans="1:5" ht="9.4" customHeight="1" x14ac:dyDescent="0.2">
      <c r="A190" s="13"/>
      <c r="B190" s="13"/>
      <c r="C190" s="19"/>
      <c r="D190" s="19"/>
      <c r="E190" s="21"/>
    </row>
    <row r="191" spans="1:5" ht="14.25" thickBot="1" x14ac:dyDescent="0.25">
      <c r="A191" s="90" t="s">
        <v>139</v>
      </c>
      <c r="B191" s="90"/>
      <c r="C191" s="26">
        <f>SUM(C189,C169,C124)</f>
        <v>0</v>
      </c>
      <c r="D191" s="91"/>
      <c r="E191" s="26">
        <f>SUM(E189,E169,E124)</f>
        <v>0</v>
      </c>
    </row>
    <row r="193" spans="1:5" x14ac:dyDescent="0.2">
      <c r="A193" s="13"/>
      <c r="B193" s="13"/>
      <c r="C193" s="20"/>
      <c r="D193" s="20"/>
      <c r="E193" s="20"/>
    </row>
    <row r="194" spans="1:5" ht="18.75" customHeight="1" x14ac:dyDescent="0.2">
      <c r="A194" s="68" t="s">
        <v>140</v>
      </c>
      <c r="B194" s="13"/>
      <c r="C194" s="88" t="s">
        <v>3</v>
      </c>
      <c r="D194" s="89"/>
      <c r="E194" s="88" t="s">
        <v>4</v>
      </c>
    </row>
    <row r="195" spans="1:5" ht="9.6" customHeight="1" x14ac:dyDescent="0.2">
      <c r="A195" s="13"/>
      <c r="B195" s="13"/>
      <c r="C195" s="22"/>
      <c r="D195" s="22"/>
      <c r="E195" s="22"/>
    </row>
    <row r="196" spans="1:5" x14ac:dyDescent="0.2">
      <c r="A196" s="10" t="s">
        <v>16</v>
      </c>
      <c r="C196" s="15">
        <f>C19</f>
        <v>0</v>
      </c>
      <c r="D196" s="18"/>
      <c r="E196" s="15">
        <f>E19</f>
        <v>0</v>
      </c>
    </row>
    <row r="197" spans="1:5" ht="9.6" customHeight="1" x14ac:dyDescent="0.2">
      <c r="C197" s="18"/>
      <c r="D197" s="18"/>
      <c r="E197" s="18"/>
    </row>
    <row r="198" spans="1:5" x14ac:dyDescent="0.2">
      <c r="A198" s="10" t="s">
        <v>139</v>
      </c>
      <c r="C198" s="15">
        <f>C191</f>
        <v>0</v>
      </c>
      <c r="D198" s="18"/>
      <c r="E198" s="15">
        <f>E191</f>
        <v>0</v>
      </c>
    </row>
    <row r="199" spans="1:5" ht="9.6" customHeight="1" x14ac:dyDescent="0.2">
      <c r="C199" s="18"/>
      <c r="D199" s="18"/>
      <c r="E199" s="18"/>
    </row>
    <row r="200" spans="1:5" ht="14.25" thickBot="1" x14ac:dyDescent="0.25">
      <c r="A200" s="90" t="s">
        <v>141</v>
      </c>
      <c r="B200" s="90"/>
      <c r="C200" s="26">
        <f>C196-C198</f>
        <v>0</v>
      </c>
      <c r="D200" s="91"/>
      <c r="E200" s="26">
        <f>E196-E198</f>
        <v>0</v>
      </c>
    </row>
  </sheetData>
  <pageMargins left="0.70866141732283472" right="0.70866141732283472" top="0.39370078740157483" bottom="0.39370078740157483" header="0.39370078740157483" footer="0.27559055118110237"/>
  <pageSetup paperSize="9" scale="91" fitToHeight="0" orientation="portrait" horizontalDpi="4294967293" r:id="rId1"/>
  <rowBreaks count="2" manualBreakCount="2">
    <brk id="66" max="4" man="1"/>
    <brk id="133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="85" zoomScaleNormal="85" workbookViewId="0">
      <selection activeCell="F21" sqref="F21"/>
    </sheetView>
  </sheetViews>
  <sheetFormatPr baseColWidth="10" defaultColWidth="11" defaultRowHeight="14.25" x14ac:dyDescent="0.2"/>
  <cols>
    <col min="1" max="1" width="37.875" style="1" customWidth="1"/>
    <col min="2" max="2" width="9.75" style="1" customWidth="1"/>
    <col min="3" max="4" width="11" style="1"/>
    <col min="5" max="5" width="38.5" style="1" bestFit="1" customWidth="1"/>
    <col min="6" max="6" width="11" style="1"/>
    <col min="7" max="7" width="12.5" style="1" bestFit="1" customWidth="1"/>
    <col min="8" max="8" width="11" style="1"/>
    <col min="9" max="9" width="42.25" style="1" bestFit="1" customWidth="1"/>
    <col min="10" max="16384" width="11" style="1"/>
  </cols>
  <sheetData>
    <row r="1" spans="1:6" ht="23.25" x14ac:dyDescent="0.2">
      <c r="A1" s="93" t="s">
        <v>142</v>
      </c>
      <c r="B1" s="93"/>
      <c r="C1" s="93"/>
      <c r="D1" s="93"/>
      <c r="E1" s="93"/>
      <c r="F1" s="93"/>
    </row>
    <row r="2" spans="1:6" x14ac:dyDescent="0.2">
      <c r="A2" s="94" t="s">
        <v>143</v>
      </c>
      <c r="B2" s="94"/>
      <c r="C2" s="94"/>
      <c r="D2" s="94"/>
      <c r="E2" s="94"/>
    </row>
    <row r="3" spans="1:6" ht="15" thickBot="1" x14ac:dyDescent="0.25"/>
    <row r="4" spans="1:6" ht="15" x14ac:dyDescent="0.2">
      <c r="A4" s="4" t="s">
        <v>2</v>
      </c>
      <c r="B4" s="2"/>
    </row>
    <row r="5" spans="1:6" ht="15" thickBot="1" x14ac:dyDescent="0.25">
      <c r="A5" s="3" t="s">
        <v>144</v>
      </c>
      <c r="B5" s="8">
        <f>Budget!E19</f>
        <v>0</v>
      </c>
    </row>
    <row r="6" spans="1:6" ht="15" x14ac:dyDescent="0.2">
      <c r="E6" s="40" t="s">
        <v>145</v>
      </c>
      <c r="F6" s="41"/>
    </row>
    <row r="7" spans="1:6" ht="15.75" thickBot="1" x14ac:dyDescent="0.25">
      <c r="E7" s="44" t="s">
        <v>138</v>
      </c>
      <c r="F7" s="45">
        <f>B23</f>
        <v>0</v>
      </c>
    </row>
    <row r="10" spans="1:6" ht="15" thickBot="1" x14ac:dyDescent="0.25"/>
    <row r="11" spans="1:6" ht="15" x14ac:dyDescent="0.2">
      <c r="E11" s="27" t="s">
        <v>146</v>
      </c>
      <c r="F11" s="28"/>
    </row>
    <row r="12" spans="1:6" x14ac:dyDescent="0.2">
      <c r="E12" s="29" t="s">
        <v>147</v>
      </c>
      <c r="F12" s="30">
        <f>Budget!E29+Budget!E45+Budget!E56</f>
        <v>0</v>
      </c>
    </row>
    <row r="13" spans="1:6" ht="15" thickBot="1" x14ac:dyDescent="0.25">
      <c r="E13" s="29" t="s">
        <v>45</v>
      </c>
      <c r="F13" s="30">
        <f>Budget!E65</f>
        <v>0</v>
      </c>
    </row>
    <row r="14" spans="1:6" ht="15" x14ac:dyDescent="0.2">
      <c r="A14" s="33" t="s">
        <v>148</v>
      </c>
      <c r="B14" s="34"/>
      <c r="E14" s="29" t="s">
        <v>53</v>
      </c>
      <c r="F14" s="30">
        <f>Budget!E73</f>
        <v>0</v>
      </c>
    </row>
    <row r="15" spans="1:6" x14ac:dyDescent="0.2">
      <c r="A15" s="35" t="s">
        <v>149</v>
      </c>
      <c r="B15" s="36">
        <f>Budget!E19</f>
        <v>0</v>
      </c>
      <c r="E15" s="29" t="s">
        <v>60</v>
      </c>
      <c r="F15" s="30">
        <f>Budget!E78</f>
        <v>0</v>
      </c>
    </row>
    <row r="16" spans="1:6" x14ac:dyDescent="0.2">
      <c r="A16" s="35"/>
      <c r="B16" s="36"/>
      <c r="E16" s="29" t="s">
        <v>64</v>
      </c>
      <c r="F16" s="30">
        <f>Budget!E88</f>
        <v>0</v>
      </c>
    </row>
    <row r="17" spans="1:9" x14ac:dyDescent="0.2">
      <c r="A17" s="35" t="s">
        <v>150</v>
      </c>
      <c r="B17" s="36"/>
      <c r="E17" s="29" t="s">
        <v>73</v>
      </c>
      <c r="F17" s="30">
        <f>Budget!E98</f>
        <v>0</v>
      </c>
    </row>
    <row r="18" spans="1:9" x14ac:dyDescent="0.2">
      <c r="A18" s="35" t="s">
        <v>105</v>
      </c>
      <c r="B18" s="36">
        <f>Budget!E133</f>
        <v>0</v>
      </c>
      <c r="E18" s="29" t="s">
        <v>88</v>
      </c>
      <c r="F18" s="30">
        <f>Budget!E113</f>
        <v>0</v>
      </c>
    </row>
    <row r="19" spans="1:9" x14ac:dyDescent="0.2">
      <c r="A19" s="35" t="s">
        <v>111</v>
      </c>
      <c r="B19" s="36">
        <f>Budget!E143</f>
        <v>0</v>
      </c>
      <c r="E19" s="29" t="s">
        <v>95</v>
      </c>
      <c r="F19" s="30">
        <f>Budget!E122</f>
        <v>0</v>
      </c>
    </row>
    <row r="20" spans="1:9" ht="15.75" thickBot="1" x14ac:dyDescent="0.25">
      <c r="A20" s="37" t="s">
        <v>151</v>
      </c>
      <c r="B20" s="38">
        <f>SUM(B18:B19)</f>
        <v>0</v>
      </c>
      <c r="E20" s="31" t="s">
        <v>103</v>
      </c>
      <c r="F20" s="50">
        <f>SUM(F12:F19)</f>
        <v>0</v>
      </c>
    </row>
    <row r="21" spans="1:9" x14ac:dyDescent="0.2">
      <c r="A21" s="35"/>
      <c r="B21" s="39"/>
    </row>
    <row r="22" spans="1:9" ht="15" x14ac:dyDescent="0.2">
      <c r="A22" s="42" t="s">
        <v>152</v>
      </c>
      <c r="B22" s="43"/>
      <c r="I22" s="13"/>
    </row>
    <row r="23" spans="1:9" x14ac:dyDescent="0.2">
      <c r="A23" s="6" t="s">
        <v>153</v>
      </c>
      <c r="B23" s="7">
        <f>Budget!E179</f>
        <v>0</v>
      </c>
    </row>
    <row r="24" spans="1:9" ht="15" thickBot="1" x14ac:dyDescent="0.25">
      <c r="A24" s="3" t="s">
        <v>154</v>
      </c>
      <c r="B24" s="8">
        <f>Budget!E124</f>
        <v>0</v>
      </c>
    </row>
    <row r="26" spans="1:9" ht="15" thickBot="1" x14ac:dyDescent="0.25"/>
    <row r="27" spans="1:9" ht="15" x14ac:dyDescent="0.2">
      <c r="A27" s="4" t="s">
        <v>155</v>
      </c>
      <c r="B27" s="2"/>
    </row>
    <row r="28" spans="1:9" x14ac:dyDescent="0.2">
      <c r="A28" s="46" t="s">
        <v>156</v>
      </c>
      <c r="B28" s="47" t="str">
        <f>IF((B5-B20-B24-B23)&lt;0,"ja","nein")</f>
        <v>nein</v>
      </c>
    </row>
    <row r="29" spans="1:9" x14ac:dyDescent="0.2">
      <c r="A29" s="6" t="s">
        <v>157</v>
      </c>
      <c r="B29" s="48" t="str">
        <f>IF(B28="ja",B20+B23+B24-B5,"-")</f>
        <v>-</v>
      </c>
    </row>
    <row r="30" spans="1:9" ht="15" thickBot="1" x14ac:dyDescent="0.25">
      <c r="A30" s="3" t="s">
        <v>158</v>
      </c>
      <c r="B30" s="49">
        <f>IF(B28="nein",B5-B20-B23-B24,"-")</f>
        <v>0</v>
      </c>
    </row>
    <row r="34" spans="5:5" x14ac:dyDescent="0.2">
      <c r="E34" s="5"/>
    </row>
  </sheetData>
  <mergeCells count="2">
    <mergeCell ref="A1:F1"/>
    <mergeCell ref="A2:E2"/>
  </mergeCells>
  <hyperlinks>
    <hyperlink ref="A2" r:id="rId1" tooltip="https://prelive-420e43.moneychat.ch/wissensbereich/mit-mehreren-bankkonten-das-geld-im-griff-haben" display="hier." xr:uid="{00000000-0004-0000-0100-000000000000}"/>
  </hyperlinks>
  <pageMargins left="0.70866141732283472" right="0.70866141732283472" top="0.39370078740157483" bottom="0.39370078740157483" header="0.39370078740157483" footer="0.27559055118110237"/>
  <pageSetup paperSize="9" fitToWidth="0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zoomScale="115" zoomScaleNormal="115" workbookViewId="0">
      <selection activeCell="B8" sqref="B8"/>
    </sheetView>
  </sheetViews>
  <sheetFormatPr baseColWidth="10" defaultColWidth="11" defaultRowHeight="14.25" x14ac:dyDescent="0.2"/>
  <cols>
    <col min="1" max="1" width="37.875" style="1" customWidth="1"/>
    <col min="2" max="2" width="9.75" style="1" customWidth="1"/>
    <col min="3" max="4" width="11" style="1"/>
    <col min="5" max="5" width="38.5" style="1" bestFit="1" customWidth="1"/>
    <col min="6" max="6" width="11" style="1"/>
    <col min="7" max="7" width="12.5" style="1" bestFit="1" customWidth="1"/>
    <col min="8" max="8" width="11" style="1"/>
    <col min="9" max="9" width="42.25" style="1" bestFit="1" customWidth="1"/>
    <col min="10" max="16384" width="11" style="1"/>
  </cols>
  <sheetData>
    <row r="1" spans="1:6" ht="23.25" x14ac:dyDescent="0.2">
      <c r="A1" s="93" t="s">
        <v>159</v>
      </c>
      <c r="B1" s="93"/>
      <c r="C1" s="93"/>
      <c r="D1" s="93"/>
      <c r="E1" s="93"/>
      <c r="F1" s="93"/>
    </row>
    <row r="2" spans="1:6" x14ac:dyDescent="0.2">
      <c r="A2" s="94" t="s">
        <v>143</v>
      </c>
      <c r="B2" s="94"/>
      <c r="C2" s="94"/>
      <c r="D2" s="94"/>
      <c r="E2" s="94"/>
    </row>
    <row r="3" spans="1:6" ht="15" thickBot="1" x14ac:dyDescent="0.25"/>
    <row r="4" spans="1:6" ht="15" x14ac:dyDescent="0.2">
      <c r="A4" s="4" t="s">
        <v>2</v>
      </c>
      <c r="B4" s="2"/>
    </row>
    <row r="5" spans="1:6" ht="15" thickBot="1" x14ac:dyDescent="0.25">
      <c r="A5" s="3" t="s">
        <v>144</v>
      </c>
      <c r="B5" s="8">
        <f>Budget!E19</f>
        <v>0</v>
      </c>
    </row>
    <row r="6" spans="1:6" ht="15" x14ac:dyDescent="0.2">
      <c r="E6" s="40" t="s">
        <v>145</v>
      </c>
      <c r="F6" s="41"/>
    </row>
    <row r="7" spans="1:6" ht="15.75" thickBot="1" x14ac:dyDescent="0.25">
      <c r="E7" s="44" t="s">
        <v>138</v>
      </c>
      <c r="F7" s="53">
        <f>B23</f>
        <v>0</v>
      </c>
    </row>
    <row r="10" spans="1:6" ht="15" thickBot="1" x14ac:dyDescent="0.25"/>
    <row r="11" spans="1:6" ht="15" x14ac:dyDescent="0.2">
      <c r="E11" s="27" t="s">
        <v>146</v>
      </c>
      <c r="F11" s="28"/>
    </row>
    <row r="12" spans="1:6" x14ac:dyDescent="0.2">
      <c r="E12" s="29" t="s">
        <v>147</v>
      </c>
      <c r="F12" s="30">
        <f>Budget!E29+Budget!E45+Budget!E56</f>
        <v>0</v>
      </c>
    </row>
    <row r="13" spans="1:6" ht="15" thickBot="1" x14ac:dyDescent="0.25">
      <c r="E13" s="29" t="s">
        <v>45</v>
      </c>
      <c r="F13" s="30">
        <f>Budget!E65</f>
        <v>0</v>
      </c>
    </row>
    <row r="14" spans="1:6" ht="15" x14ac:dyDescent="0.2">
      <c r="A14" s="33" t="s">
        <v>148</v>
      </c>
      <c r="B14" s="34"/>
      <c r="E14" s="29" t="s">
        <v>53</v>
      </c>
      <c r="F14" s="30">
        <f>Budget!E73</f>
        <v>0</v>
      </c>
    </row>
    <row r="15" spans="1:6" x14ac:dyDescent="0.2">
      <c r="A15" s="35" t="s">
        <v>149</v>
      </c>
      <c r="B15" s="51">
        <f>B5</f>
        <v>0</v>
      </c>
      <c r="E15" s="29" t="s">
        <v>60</v>
      </c>
      <c r="F15" s="30">
        <f>Budget!E78</f>
        <v>0</v>
      </c>
    </row>
    <row r="16" spans="1:6" x14ac:dyDescent="0.2">
      <c r="A16" s="35"/>
      <c r="B16" s="39"/>
      <c r="E16" s="29" t="s">
        <v>64</v>
      </c>
      <c r="F16" s="30">
        <f>Budget!E88</f>
        <v>0</v>
      </c>
    </row>
    <row r="17" spans="1:6" x14ac:dyDescent="0.2">
      <c r="A17" s="35" t="s">
        <v>150</v>
      </c>
      <c r="B17" s="39"/>
      <c r="E17" s="29" t="s">
        <v>73</v>
      </c>
      <c r="F17" s="30">
        <f>Budget!E98</f>
        <v>0</v>
      </c>
    </row>
    <row r="18" spans="1:6" x14ac:dyDescent="0.2">
      <c r="A18" s="35" t="s">
        <v>105</v>
      </c>
      <c r="B18" s="36">
        <f>Budget!E133</f>
        <v>0</v>
      </c>
      <c r="E18" s="29" t="s">
        <v>82</v>
      </c>
      <c r="F18" s="30">
        <f>Budget!E105</f>
        <v>0</v>
      </c>
    </row>
    <row r="19" spans="1:6" x14ac:dyDescent="0.2">
      <c r="A19" s="35" t="s">
        <v>111</v>
      </c>
      <c r="B19" s="36">
        <f>Budget!E143</f>
        <v>0</v>
      </c>
      <c r="E19" s="29" t="s">
        <v>88</v>
      </c>
      <c r="F19" s="30">
        <f>Budget!E113</f>
        <v>0</v>
      </c>
    </row>
    <row r="20" spans="1:6" ht="15" x14ac:dyDescent="0.2">
      <c r="A20" s="37" t="s">
        <v>151</v>
      </c>
      <c r="B20" s="52">
        <f>SUM(B18:B19)</f>
        <v>0</v>
      </c>
      <c r="E20" s="29" t="s">
        <v>95</v>
      </c>
      <c r="F20" s="30">
        <f>Budget!E122</f>
        <v>0</v>
      </c>
    </row>
    <row r="21" spans="1:6" ht="15.75" thickBot="1" x14ac:dyDescent="0.25">
      <c r="A21" s="35"/>
      <c r="B21" s="39"/>
      <c r="E21" s="31" t="s">
        <v>103</v>
      </c>
      <c r="F21" s="32">
        <f>B24</f>
        <v>0</v>
      </c>
    </row>
    <row r="22" spans="1:6" ht="15" x14ac:dyDescent="0.2">
      <c r="A22" s="42" t="s">
        <v>152</v>
      </c>
      <c r="B22" s="43"/>
    </row>
    <row r="23" spans="1:6" x14ac:dyDescent="0.2">
      <c r="A23" s="6" t="s">
        <v>153</v>
      </c>
      <c r="B23" s="54">
        <f>Budget!E189</f>
        <v>0</v>
      </c>
    </row>
    <row r="24" spans="1:6" ht="15" thickBot="1" x14ac:dyDescent="0.25">
      <c r="A24" s="6" t="s">
        <v>154</v>
      </c>
      <c r="B24" s="7">
        <f>Budget!E124</f>
        <v>0</v>
      </c>
    </row>
    <row r="25" spans="1:6" ht="15" x14ac:dyDescent="0.2">
      <c r="A25" s="6" t="s">
        <v>123</v>
      </c>
      <c r="B25" s="7">
        <f>Budget!E160</f>
        <v>0</v>
      </c>
      <c r="E25" s="33" t="s">
        <v>160</v>
      </c>
      <c r="F25" s="34"/>
    </row>
    <row r="26" spans="1:6" ht="15.75" thickBot="1" x14ac:dyDescent="0.25">
      <c r="A26" s="3" t="s">
        <v>126</v>
      </c>
      <c r="B26" s="8">
        <f>Budget!E167</f>
        <v>0</v>
      </c>
      <c r="E26" s="57" t="s">
        <v>161</v>
      </c>
      <c r="F26" s="58">
        <f>B25</f>
        <v>0</v>
      </c>
    </row>
    <row r="28" spans="1:6" ht="15" thickBot="1" x14ac:dyDescent="0.25"/>
    <row r="29" spans="1:6" ht="15.75" thickBot="1" x14ac:dyDescent="0.25">
      <c r="A29" s="4" t="s">
        <v>155</v>
      </c>
      <c r="B29" s="2"/>
    </row>
    <row r="30" spans="1:6" ht="15" x14ac:dyDescent="0.2">
      <c r="A30" s="46" t="s">
        <v>156</v>
      </c>
      <c r="B30" s="47" t="str">
        <f>IF((B5-B20-B26-B23)&lt;0,"ja","nein")</f>
        <v>nein</v>
      </c>
      <c r="E30" s="33" t="s">
        <v>162</v>
      </c>
      <c r="F30" s="34"/>
    </row>
    <row r="31" spans="1:6" ht="15.75" thickBot="1" x14ac:dyDescent="0.25">
      <c r="A31" s="6" t="s">
        <v>157</v>
      </c>
      <c r="B31" s="55" t="str">
        <f>IF(B30="ja",B20+B23+B26-B5,"-")</f>
        <v>-</v>
      </c>
      <c r="E31" s="57" t="s">
        <v>163</v>
      </c>
      <c r="F31" s="58">
        <f>B26</f>
        <v>0</v>
      </c>
    </row>
    <row r="32" spans="1:6" ht="15" thickBot="1" x14ac:dyDescent="0.25">
      <c r="A32" s="3" t="s">
        <v>158</v>
      </c>
      <c r="B32" s="56">
        <f>IF(B30="nein",B5-B20-B23-B26-B25-B24,"-")</f>
        <v>0</v>
      </c>
    </row>
    <row r="36" spans="5:5" x14ac:dyDescent="0.2">
      <c r="E36" s="5"/>
    </row>
  </sheetData>
  <mergeCells count="2">
    <mergeCell ref="A1:F1"/>
    <mergeCell ref="A2:E2"/>
  </mergeCells>
  <hyperlinks>
    <hyperlink ref="A2" r:id="rId1" tooltip="https://prelive-420e43.moneychat.ch/wissensbereich/mit-mehreren-bankkonten-das-geld-im-griff-haben" display="hier." xr:uid="{00000000-0004-0000-0200-000000000000}"/>
  </hyperlinks>
  <pageMargins left="0.70866141732283472" right="0.70866141732283472" top="0.39370078740157483" bottom="0.39370078740157483" header="0.39370078740157483" footer="0.27559055118110237"/>
  <pageSetup paperSize="9" fitToWidth="0" fitToHeight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zoomScaleNormal="100" workbookViewId="0">
      <selection activeCell="C37" sqref="C37"/>
    </sheetView>
  </sheetViews>
  <sheetFormatPr baseColWidth="10" defaultColWidth="11" defaultRowHeight="14.25" x14ac:dyDescent="0.2"/>
  <cols>
    <col min="1" max="1" width="42" style="1" customWidth="1"/>
    <col min="2" max="2" width="9.75" style="1" customWidth="1"/>
    <col min="3" max="3" width="11" style="1"/>
    <col min="4" max="4" width="31.375" style="1" customWidth="1"/>
    <col min="5" max="5" width="23.25" style="1" customWidth="1"/>
    <col min="6" max="6" width="11" style="1"/>
    <col min="7" max="7" width="12.5" style="1" bestFit="1" customWidth="1"/>
    <col min="8" max="8" width="11" style="1"/>
    <col min="9" max="9" width="42.25" style="1" bestFit="1" customWidth="1"/>
    <col min="10" max="16384" width="11" style="1"/>
  </cols>
  <sheetData>
    <row r="1" spans="1:6" ht="23.25" x14ac:dyDescent="0.2">
      <c r="A1" s="93" t="s">
        <v>164</v>
      </c>
      <c r="B1" s="93"/>
      <c r="C1" s="93"/>
      <c r="D1" s="93"/>
      <c r="E1" s="93"/>
      <c r="F1" s="9"/>
    </row>
    <row r="2" spans="1:6" x14ac:dyDescent="0.2">
      <c r="A2" s="94" t="s">
        <v>143</v>
      </c>
      <c r="B2" s="94"/>
      <c r="C2" s="94"/>
      <c r="D2" s="94"/>
      <c r="E2" s="94"/>
    </row>
    <row r="3" spans="1:6" ht="15" thickBot="1" x14ac:dyDescent="0.25"/>
    <row r="4" spans="1:6" ht="15" x14ac:dyDescent="0.2">
      <c r="A4" s="4" t="s">
        <v>2</v>
      </c>
      <c r="B4" s="2"/>
    </row>
    <row r="5" spans="1:6" ht="15" thickBot="1" x14ac:dyDescent="0.25">
      <c r="A5" s="6" t="s">
        <v>165</v>
      </c>
      <c r="B5" s="7">
        <f>Budget!E8+Budget!E10+Budget!E12+Budget!E16</f>
        <v>0</v>
      </c>
    </row>
    <row r="6" spans="1:6" ht="15" x14ac:dyDescent="0.2">
      <c r="A6" s="6" t="s">
        <v>166</v>
      </c>
      <c r="B6" s="7">
        <f>Budget!E9+Budget!E11+Budget!E13+Budget!E17</f>
        <v>0</v>
      </c>
      <c r="D6" s="40" t="s">
        <v>145</v>
      </c>
      <c r="E6" s="41"/>
    </row>
    <row r="7" spans="1:6" ht="15.75" thickBot="1" x14ac:dyDescent="0.25">
      <c r="A7" s="3" t="s">
        <v>167</v>
      </c>
      <c r="B7" s="8">
        <f>Budget!E19</f>
        <v>0</v>
      </c>
      <c r="D7" s="44" t="s">
        <v>138</v>
      </c>
      <c r="E7" s="45">
        <f>B23</f>
        <v>0</v>
      </c>
    </row>
    <row r="9" spans="1:6" ht="15" thickBot="1" x14ac:dyDescent="0.25"/>
    <row r="10" spans="1:6" ht="15" x14ac:dyDescent="0.2">
      <c r="D10" s="40" t="s">
        <v>145</v>
      </c>
      <c r="E10" s="41"/>
    </row>
    <row r="11" spans="1:6" ht="15.75" thickBot="1" x14ac:dyDescent="0.25">
      <c r="D11" s="44" t="s">
        <v>138</v>
      </c>
      <c r="E11" s="45">
        <f>B24</f>
        <v>0</v>
      </c>
    </row>
    <row r="13" spans="1:6" ht="15" thickBot="1" x14ac:dyDescent="0.25"/>
    <row r="14" spans="1:6" ht="15" x14ac:dyDescent="0.2">
      <c r="D14" s="27" t="s">
        <v>168</v>
      </c>
      <c r="E14" s="28"/>
    </row>
    <row r="15" spans="1:6" ht="15" thickBot="1" x14ac:dyDescent="0.25">
      <c r="D15" s="29" t="s">
        <v>147</v>
      </c>
      <c r="E15" s="30">
        <f>Budget!E29+Budget!E45+Budget!E56</f>
        <v>0</v>
      </c>
    </row>
    <row r="16" spans="1:6" ht="15" x14ac:dyDescent="0.2">
      <c r="A16" s="33" t="s">
        <v>169</v>
      </c>
      <c r="B16" s="34"/>
      <c r="D16" s="29" t="s">
        <v>170</v>
      </c>
      <c r="E16" s="30">
        <f>Budget!E65</f>
        <v>0</v>
      </c>
    </row>
    <row r="17" spans="1:5" x14ac:dyDescent="0.2">
      <c r="A17" s="35" t="s">
        <v>149</v>
      </c>
      <c r="B17" s="36">
        <f>B7</f>
        <v>0</v>
      </c>
      <c r="D17" s="29" t="s">
        <v>53</v>
      </c>
      <c r="E17" s="30">
        <f>Budget!E73</f>
        <v>0</v>
      </c>
    </row>
    <row r="18" spans="1:5" x14ac:dyDescent="0.2">
      <c r="A18" s="35"/>
      <c r="B18" s="39"/>
      <c r="D18" s="29" t="s">
        <v>60</v>
      </c>
      <c r="E18" s="30">
        <f>Budget!E78</f>
        <v>0</v>
      </c>
    </row>
    <row r="19" spans="1:5" x14ac:dyDescent="0.2">
      <c r="A19" s="35" t="s">
        <v>150</v>
      </c>
      <c r="B19" s="39"/>
      <c r="D19" s="29" t="s">
        <v>64</v>
      </c>
      <c r="E19" s="30">
        <f>Budget!E88</f>
        <v>0</v>
      </c>
    </row>
    <row r="20" spans="1:5" x14ac:dyDescent="0.2">
      <c r="A20" s="35" t="s">
        <v>105</v>
      </c>
      <c r="B20" s="36">
        <f>Budget!E133</f>
        <v>0</v>
      </c>
      <c r="D20" s="29" t="s">
        <v>73</v>
      </c>
      <c r="E20" s="30">
        <f>Budget!E98</f>
        <v>0</v>
      </c>
    </row>
    <row r="21" spans="1:5" ht="15" x14ac:dyDescent="0.2">
      <c r="A21" s="37" t="s">
        <v>151</v>
      </c>
      <c r="B21" s="52">
        <f>B20</f>
        <v>0</v>
      </c>
      <c r="D21" s="29" t="s">
        <v>82</v>
      </c>
      <c r="E21" s="30">
        <f>Budget!E105</f>
        <v>0</v>
      </c>
    </row>
    <row r="22" spans="1:5" ht="15" x14ac:dyDescent="0.2">
      <c r="A22" s="42" t="s">
        <v>152</v>
      </c>
      <c r="B22" s="43"/>
      <c r="D22" s="29" t="s">
        <v>88</v>
      </c>
      <c r="E22" s="30">
        <f>Budget!E113</f>
        <v>0</v>
      </c>
    </row>
    <row r="23" spans="1:5" x14ac:dyDescent="0.2">
      <c r="A23" s="6" t="s">
        <v>171</v>
      </c>
      <c r="B23" s="7">
        <f>Budget!E179</f>
        <v>0</v>
      </c>
      <c r="D23" s="29" t="s">
        <v>95</v>
      </c>
      <c r="E23" s="30">
        <f>Budget!E122</f>
        <v>0</v>
      </c>
    </row>
    <row r="24" spans="1:5" ht="15.75" thickBot="1" x14ac:dyDescent="0.25">
      <c r="A24" s="6" t="s">
        <v>172</v>
      </c>
      <c r="B24" s="7">
        <f>Budget!E187</f>
        <v>0</v>
      </c>
      <c r="D24" s="31" t="s">
        <v>103</v>
      </c>
      <c r="E24" s="50">
        <f>Budget!E124</f>
        <v>0</v>
      </c>
    </row>
    <row r="25" spans="1:5" ht="15" thickBot="1" x14ac:dyDescent="0.25">
      <c r="A25" s="6" t="s">
        <v>173</v>
      </c>
      <c r="B25" s="7">
        <f>Budget!E124</f>
        <v>0</v>
      </c>
    </row>
    <row r="26" spans="1:5" ht="15" x14ac:dyDescent="0.2">
      <c r="A26" s="6" t="s">
        <v>174</v>
      </c>
      <c r="B26" s="7">
        <f>Budget!E143</f>
        <v>0</v>
      </c>
      <c r="D26" s="33" t="s">
        <v>175</v>
      </c>
      <c r="E26" s="34"/>
    </row>
    <row r="27" spans="1:5" ht="15.75" thickBot="1" x14ac:dyDescent="0.25">
      <c r="A27" s="3" t="s">
        <v>176</v>
      </c>
      <c r="B27" s="8">
        <f>Budget!E153</f>
        <v>0</v>
      </c>
      <c r="D27" s="57" t="s">
        <v>177</v>
      </c>
      <c r="E27" s="58">
        <f>B26</f>
        <v>0</v>
      </c>
    </row>
    <row r="29" spans="1:5" ht="15" thickBot="1" x14ac:dyDescent="0.25"/>
    <row r="30" spans="1:5" ht="15" x14ac:dyDescent="0.2">
      <c r="A30" s="4" t="s">
        <v>155</v>
      </c>
      <c r="B30" s="2"/>
      <c r="D30" s="33" t="s">
        <v>178</v>
      </c>
      <c r="E30" s="34"/>
    </row>
    <row r="31" spans="1:5" ht="15.75" thickBot="1" x14ac:dyDescent="0.25">
      <c r="A31" s="46" t="s">
        <v>156</v>
      </c>
      <c r="B31" s="47" t="str">
        <f>IF((B7-B21-B23-B24-B26-B27-B25)&lt;0,"ja","nein")</f>
        <v>nein</v>
      </c>
      <c r="D31" s="57" t="s">
        <v>177</v>
      </c>
      <c r="E31" s="58">
        <f>B27</f>
        <v>0</v>
      </c>
    </row>
    <row r="32" spans="1:5" x14ac:dyDescent="0.2">
      <c r="A32" s="6" t="s">
        <v>157</v>
      </c>
      <c r="B32" s="55" t="str">
        <f>IF(B31="ja",B21+B25+B27+B23+B24+B26-B7,"-")</f>
        <v>-</v>
      </c>
    </row>
    <row r="33" spans="1:5" ht="15" thickBot="1" x14ac:dyDescent="0.25">
      <c r="A33" s="3" t="s">
        <v>158</v>
      </c>
      <c r="B33" s="56">
        <f>IF(B31="nein",B7-B21-B23-B24-B25-B26-B27,"-")</f>
        <v>0</v>
      </c>
    </row>
    <row r="37" spans="1:5" x14ac:dyDescent="0.2">
      <c r="E37" s="5"/>
    </row>
  </sheetData>
  <mergeCells count="2">
    <mergeCell ref="A2:E2"/>
    <mergeCell ref="A1:E1"/>
  </mergeCells>
  <hyperlinks>
    <hyperlink ref="A2" r:id="rId1" tooltip="https://prelive-420e43.moneychat.ch/wissensbereich/mit-mehreren-bankkonten-das-geld-im-griff-haben" display="hier." xr:uid="{00000000-0004-0000-0300-000000000000}"/>
  </hyperlinks>
  <pageMargins left="0.70866141732283472" right="0.70866141732283472" top="0.39370078740157483" bottom="0.39370078740157483" header="0.39370078740157483" footer="0.27559055118110237"/>
  <pageSetup paperSize="9" fitToWidth="0" fitToHeight="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"/>
  <sheetViews>
    <sheetView topLeftCell="A16" zoomScale="145" zoomScaleNormal="145" workbookViewId="0">
      <selection activeCell="A8" sqref="A8"/>
    </sheetView>
  </sheetViews>
  <sheetFormatPr baseColWidth="10" defaultColWidth="11" defaultRowHeight="14.25" x14ac:dyDescent="0.2"/>
  <cols>
    <col min="1" max="1" width="42" style="1" customWidth="1"/>
    <col min="2" max="2" width="9.75" style="1" customWidth="1"/>
    <col min="3" max="3" width="11" style="1"/>
    <col min="4" max="4" width="31.375" style="1" customWidth="1"/>
    <col min="5" max="5" width="23.25" style="1" customWidth="1"/>
    <col min="6" max="6" width="11" style="1"/>
    <col min="7" max="7" width="12.5" style="1" bestFit="1" customWidth="1"/>
    <col min="8" max="8" width="11" style="1"/>
    <col min="9" max="9" width="42.25" style="1" bestFit="1" customWidth="1"/>
    <col min="10" max="16384" width="11" style="1"/>
  </cols>
  <sheetData>
    <row r="1" spans="1:6" ht="23.25" x14ac:dyDescent="0.2">
      <c r="A1" s="93" t="s">
        <v>179</v>
      </c>
      <c r="B1" s="93"/>
      <c r="C1" s="93"/>
      <c r="D1" s="93"/>
      <c r="E1" s="93"/>
      <c r="F1" s="9"/>
    </row>
    <row r="2" spans="1:6" ht="14.25" customHeight="1" x14ac:dyDescent="0.2">
      <c r="A2" s="94" t="s">
        <v>143</v>
      </c>
      <c r="B2" s="94"/>
      <c r="C2" s="94"/>
      <c r="D2" s="94"/>
      <c r="E2" s="94"/>
    </row>
    <row r="3" spans="1:6" ht="15" thickBot="1" x14ac:dyDescent="0.25"/>
    <row r="4" spans="1:6" ht="15" x14ac:dyDescent="0.2">
      <c r="A4" s="4" t="s">
        <v>2</v>
      </c>
      <c r="B4" s="2"/>
      <c r="D4" s="40" t="s">
        <v>145</v>
      </c>
      <c r="E4" s="41"/>
    </row>
    <row r="5" spans="1:6" ht="15.75" thickBot="1" x14ac:dyDescent="0.25">
      <c r="A5" s="6" t="s">
        <v>165</v>
      </c>
      <c r="B5" s="7">
        <f>Budget!E8+Budget!E10+Budget!E12+Budget!E16</f>
        <v>0</v>
      </c>
      <c r="D5" s="44" t="s">
        <v>138</v>
      </c>
      <c r="E5" s="60">
        <f>B23</f>
        <v>0</v>
      </c>
    </row>
    <row r="6" spans="1:6" x14ac:dyDescent="0.2">
      <c r="A6" s="6" t="s">
        <v>166</v>
      </c>
      <c r="B6" s="7">
        <f>Budget!E9+Budget!E11+Budget!E13+Budget!E17</f>
        <v>0</v>
      </c>
    </row>
    <row r="7" spans="1:6" ht="15" thickBot="1" x14ac:dyDescent="0.25">
      <c r="A7" s="3" t="s">
        <v>167</v>
      </c>
      <c r="B7" s="8">
        <f>Budget!E19</f>
        <v>0</v>
      </c>
    </row>
    <row r="8" spans="1:6" ht="15" x14ac:dyDescent="0.2">
      <c r="D8" s="40" t="s">
        <v>145</v>
      </c>
      <c r="E8" s="41"/>
    </row>
    <row r="9" spans="1:6" ht="15.75" thickBot="1" x14ac:dyDescent="0.25">
      <c r="D9" s="44" t="s">
        <v>138</v>
      </c>
      <c r="E9" s="60">
        <f>B24</f>
        <v>0</v>
      </c>
    </row>
    <row r="11" spans="1:6" ht="15" thickBot="1" x14ac:dyDescent="0.25"/>
    <row r="12" spans="1:6" ht="15" x14ac:dyDescent="0.2">
      <c r="D12" s="27" t="s">
        <v>168</v>
      </c>
      <c r="E12" s="28"/>
    </row>
    <row r="13" spans="1:6" x14ac:dyDescent="0.2">
      <c r="D13" s="29" t="s">
        <v>147</v>
      </c>
      <c r="E13" s="30">
        <f>Budget!E29+Budget!E45+Budget!E56</f>
        <v>0</v>
      </c>
    </row>
    <row r="14" spans="1:6" x14ac:dyDescent="0.2">
      <c r="D14" s="29" t="s">
        <v>170</v>
      </c>
      <c r="E14" s="30">
        <f>Budget!E65</f>
        <v>0</v>
      </c>
    </row>
    <row r="15" spans="1:6" ht="15" thickBot="1" x14ac:dyDescent="0.25">
      <c r="D15" s="29" t="s">
        <v>53</v>
      </c>
      <c r="E15" s="30">
        <f>Budget!E73</f>
        <v>0</v>
      </c>
    </row>
    <row r="16" spans="1:6" ht="15" x14ac:dyDescent="0.2">
      <c r="A16" s="33" t="s">
        <v>169</v>
      </c>
      <c r="B16" s="34"/>
      <c r="D16" s="29" t="s">
        <v>60</v>
      </c>
      <c r="E16" s="30">
        <f>Budget!E78</f>
        <v>0</v>
      </c>
    </row>
    <row r="17" spans="1:5" x14ac:dyDescent="0.2">
      <c r="A17" s="35" t="s">
        <v>149</v>
      </c>
      <c r="B17" s="39">
        <f>B7</f>
        <v>0</v>
      </c>
      <c r="D17" s="29" t="s">
        <v>64</v>
      </c>
      <c r="E17" s="30">
        <f>Budget!E88</f>
        <v>0</v>
      </c>
    </row>
    <row r="18" spans="1:5" x14ac:dyDescent="0.2">
      <c r="A18" s="35"/>
      <c r="B18" s="39"/>
      <c r="D18" s="29" t="s">
        <v>73</v>
      </c>
      <c r="E18" s="30">
        <f>Budget!E98</f>
        <v>0</v>
      </c>
    </row>
    <row r="19" spans="1:5" x14ac:dyDescent="0.2">
      <c r="A19" s="35" t="s">
        <v>150</v>
      </c>
      <c r="B19" s="39"/>
      <c r="D19" s="29" t="s">
        <v>82</v>
      </c>
      <c r="E19" s="30">
        <f>Budget!E105</f>
        <v>0</v>
      </c>
    </row>
    <row r="20" spans="1:5" x14ac:dyDescent="0.2">
      <c r="A20" s="35" t="s">
        <v>105</v>
      </c>
      <c r="B20" s="36">
        <f>Budget!E133</f>
        <v>0</v>
      </c>
      <c r="D20" s="29" t="s">
        <v>88</v>
      </c>
      <c r="E20" s="30">
        <f>Budget!E113</f>
        <v>0</v>
      </c>
    </row>
    <row r="21" spans="1:5" ht="15" x14ac:dyDescent="0.2">
      <c r="A21" s="37" t="s">
        <v>151</v>
      </c>
      <c r="B21" s="59">
        <f>B20</f>
        <v>0</v>
      </c>
      <c r="D21" s="29" t="s">
        <v>95</v>
      </c>
      <c r="E21" s="30">
        <f>Budget!E122</f>
        <v>0</v>
      </c>
    </row>
    <row r="22" spans="1:5" ht="15.75" thickBot="1" x14ac:dyDescent="0.25">
      <c r="A22" s="42" t="s">
        <v>152</v>
      </c>
      <c r="B22" s="43"/>
      <c r="D22" s="31" t="s">
        <v>103</v>
      </c>
      <c r="E22" s="50">
        <f>SUM(E13:E21)</f>
        <v>0</v>
      </c>
    </row>
    <row r="23" spans="1:5" ht="15" thickBot="1" x14ac:dyDescent="0.25">
      <c r="A23" s="6" t="s">
        <v>171</v>
      </c>
      <c r="B23" s="7">
        <f>Budget!E179</f>
        <v>0</v>
      </c>
    </row>
    <row r="24" spans="1:5" ht="15" x14ac:dyDescent="0.2">
      <c r="A24" s="6" t="s">
        <v>172</v>
      </c>
      <c r="B24" s="7">
        <f>Budget!E187</f>
        <v>0</v>
      </c>
      <c r="D24" s="33" t="s">
        <v>175</v>
      </c>
      <c r="E24" s="34"/>
    </row>
    <row r="25" spans="1:5" ht="15.75" thickBot="1" x14ac:dyDescent="0.25">
      <c r="A25" s="6" t="s">
        <v>173</v>
      </c>
      <c r="B25" s="7">
        <f>Budget!E124</f>
        <v>0</v>
      </c>
      <c r="D25" s="57" t="s">
        <v>177</v>
      </c>
      <c r="E25" s="58">
        <f>'Zwei Personen mit Kindern'!B26</f>
        <v>0</v>
      </c>
    </row>
    <row r="26" spans="1:5" x14ac:dyDescent="0.2">
      <c r="A26" s="6" t="s">
        <v>174</v>
      </c>
      <c r="B26" s="7">
        <f>Budget!E143</f>
        <v>0</v>
      </c>
    </row>
    <row r="27" spans="1:5" ht="15" thickBot="1" x14ac:dyDescent="0.25">
      <c r="A27" s="6" t="s">
        <v>176</v>
      </c>
      <c r="B27" s="7">
        <f>Budget!E153</f>
        <v>0</v>
      </c>
    </row>
    <row r="28" spans="1:5" ht="15" x14ac:dyDescent="0.2">
      <c r="A28" s="6" t="s">
        <v>123</v>
      </c>
      <c r="B28" s="7">
        <f>Budget!E160</f>
        <v>0</v>
      </c>
      <c r="D28" s="33" t="s">
        <v>178</v>
      </c>
      <c r="E28" s="34"/>
    </row>
    <row r="29" spans="1:5" ht="15.75" thickBot="1" x14ac:dyDescent="0.25">
      <c r="A29" s="3" t="s">
        <v>126</v>
      </c>
      <c r="B29" s="8">
        <f>Budget!E167</f>
        <v>0</v>
      </c>
      <c r="D29" s="57" t="s">
        <v>177</v>
      </c>
      <c r="E29" s="58">
        <f>B27</f>
        <v>0</v>
      </c>
    </row>
    <row r="31" spans="1:5" ht="15" thickBot="1" x14ac:dyDescent="0.25"/>
    <row r="32" spans="1:5" ht="15" x14ac:dyDescent="0.2">
      <c r="A32" s="4" t="s">
        <v>155</v>
      </c>
      <c r="B32" s="2"/>
      <c r="D32" s="33" t="s">
        <v>160</v>
      </c>
      <c r="E32" s="34"/>
    </row>
    <row r="33" spans="1:5" ht="15.75" thickBot="1" x14ac:dyDescent="0.25">
      <c r="A33" s="46" t="s">
        <v>156</v>
      </c>
      <c r="B33" s="47" t="str">
        <f>IF((B7-B21-B23-B24-B26-B29-B25-B27-B28)&lt;0,"ja","nein")</f>
        <v>nein</v>
      </c>
      <c r="D33" s="57" t="s">
        <v>177</v>
      </c>
      <c r="E33" s="58">
        <f>B28</f>
        <v>0</v>
      </c>
    </row>
    <row r="34" spans="1:5" x14ac:dyDescent="0.2">
      <c r="A34" s="6" t="s">
        <v>157</v>
      </c>
      <c r="B34" s="55" t="str">
        <f>IF(B33="ja",B21+B27+B28+B25+B29+B23+B24+B26-B7,"-")</f>
        <v>-</v>
      </c>
    </row>
    <row r="35" spans="1:5" ht="15" thickBot="1" x14ac:dyDescent="0.25">
      <c r="A35" s="3" t="s">
        <v>158</v>
      </c>
      <c r="B35" s="56">
        <f>IF(B33="nein",B7-B21-B23-B24-B25-B26-B29-B27-B28,"-")</f>
        <v>0</v>
      </c>
    </row>
    <row r="36" spans="1:5" ht="15" x14ac:dyDescent="0.2">
      <c r="D36" s="33" t="s">
        <v>162</v>
      </c>
      <c r="E36" s="34"/>
    </row>
    <row r="37" spans="1:5" ht="15.75" thickBot="1" x14ac:dyDescent="0.25">
      <c r="D37" s="57" t="s">
        <v>177</v>
      </c>
      <c r="E37" s="58">
        <f>B29</f>
        <v>0</v>
      </c>
    </row>
  </sheetData>
  <mergeCells count="2">
    <mergeCell ref="A2:E2"/>
    <mergeCell ref="A1:E1"/>
  </mergeCells>
  <hyperlinks>
    <hyperlink ref="A2" r:id="rId1" tooltip="https://prelive-420e43.moneychat.ch/wissensbereich/mit-mehreren-bankkonten-das-geld-im-griff-haben" display="hier." xr:uid="{00000000-0004-0000-0400-000000000000}"/>
  </hyperlinks>
  <pageMargins left="0.70866141732283472" right="0.70866141732283472" top="0.39370078740157483" bottom="0.39370078740157483" header="0.39370078740157483" footer="0.27559055118110237"/>
  <pageSetup paperSize="9" fitToWidth="0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3A28C30F20D047A3383D4C6F02C3B7" ma:contentTypeVersion="11" ma:contentTypeDescription="Create a new document." ma:contentTypeScope="" ma:versionID="194e0bdefad074609d0fdd97158b1dd3">
  <xsd:schema xmlns:xsd="http://www.w3.org/2001/XMLSchema" xmlns:xs="http://www.w3.org/2001/XMLSchema" xmlns:p="http://schemas.microsoft.com/office/2006/metadata/properties" xmlns:ns2="1b1ae6a6-b843-4b96-b5dc-e1a2380afdb4" xmlns:ns3="28f684a6-d1bd-48f4-ba52-c9bfbbe1c29f" targetNamespace="http://schemas.microsoft.com/office/2006/metadata/properties" ma:root="true" ma:fieldsID="6f1304c410ff2a6e1da7d4a9458c6531" ns2:_="" ns3:_="">
    <xsd:import namespace="1b1ae6a6-b843-4b96-b5dc-e1a2380afdb4"/>
    <xsd:import namespace="28f684a6-d1bd-48f4-ba52-c9bfbbe1c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ae6a6-b843-4b96-b5dc-e1a2380afd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9f2269-781a-4685-93c2-e7c2f58a0f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84a6-d1bd-48f4-ba52-c9bfbbe1c29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0875b1d-b476-4df2-a42a-f3f6dc99dba7}" ma:internalName="TaxCatchAll" ma:showField="CatchAllData" ma:web="28f684a6-d1bd-48f4-ba52-c9bfbbe1c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A X J y V K t E 7 n q k A A A A 9 g A A A B I A H A B D b 2 5 m a W c v U G F j a 2 F n Z S 5 4 b W w g o h g A K K A U A A A A A A A A A A A A A A A A A A A A A A A A A A A A h Y + x D o I w G I R f h f w 7 b a m L I T 9 1 Y H G Q x M T E u D a l Q i M U Q 4 v l 3 R x 8 J F 9 B j K J u j n f 3 X X J 3 v 9 5 w N b Z N d N G 9 M 5 3 N I C E M I m 1 V V x p b Z T D 4 Y 7 y E l c C t V C d Z 6 W i C r U t H Z z K o v T + n l I Y Q S F i Q r q 8 o Z y y h h 2 K z U 7 V u Z W y s 8 9 I q D Z 9 W + b 8 F A v e v M Y K T h H H C 2 b Q J 6 W x i Y e w X 4 F P 2 T H 9 M z I f G D 7 0 W p Y 7 z N d J Z I n 1 / E A 9 Q S w M E F A A C A A g A A X J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y c l Q o i k e 4 D g A A A B E A A A A T A B w A R m 9 y b X V s Y X M v U 2 V j d G l v b j E u b S C i G A A o o B Q A A A A A A A A A A A A A A A A A A A A A A A A A A A A r T k 0 u y c z P U w i G 0 I b W A F B L A Q I t A B Q A A g A I A A F y c l S r R O 5 6 p A A A A P Y A A A A S A A A A A A A A A A A A A A A A A A A A A A B D b 2 5 m a W c v U G F j a 2 F n Z S 5 4 b W x Q S w E C L Q A U A A I A C A A B c n J U D 8 r p q 6 Q A A A D p A A A A E w A A A A A A A A A A A A A A A A D w A A A A W 0 N v b n R l b n R f V H l w Z X N d L n h t b F B L A Q I t A B Q A A g A I A A F y c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S n Y X B A x Y z Q 5 O v q C D m S P q 3 A A A A A A I A A A A A A B B m A A A A A Q A A I A A A A E X a d b q z N n G k n S C h 6 n X D e 4 r U S L Z 7 w Y E S E + t E 3 c N / y 4 W j A A A A A A 6 A A A A A A g A A I A A A A G O N 0 6 L r v U G 8 H X o Z A d z C x 0 s p 3 t G G k q D s W 8 0 b m c i b q K R 1 U A A A A D C e s F u P x p H X W t m x G R P G U u G S M n f C / 2 w n f v s S x M t T Z E o Q g s A r 8 6 l 8 c w U B w a Y N t L W / X m x Y B h Z i G 4 h h H 4 9 r 2 e u b E C A y S M L 7 / D N P E R S B c g e 4 B m M p Q A A A A O h g L X E 7 W W g i F H M I N x m j E z S Z S 3 A Z c p T q Z Q W u M 0 S v h z M 9 W w P A L c a X o f R T U C K G X a C 1 w 1 I p m d N + E V v Z k 9 G J d 6 h o p 2 M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1ae6a6-b843-4b96-b5dc-e1a2380afdb4">
      <Terms xmlns="http://schemas.microsoft.com/office/infopath/2007/PartnerControls"/>
    </lcf76f155ced4ddcb4097134ff3c332f>
    <TaxCatchAll xmlns="28f684a6-d1bd-48f4-ba52-c9bfbbe1c29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5FE33E-2E4D-412E-95D3-7B4E72F0E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ae6a6-b843-4b96-b5dc-e1a2380afdb4"/>
    <ds:schemaRef ds:uri="28f684a6-d1bd-48f4-ba52-c9bfbbe1c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19451A-E97C-4C84-BFD4-1884BAEA46C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01BE23A-7FF1-403E-BEE5-EE992A531E8A}">
  <ds:schemaRefs>
    <ds:schemaRef ds:uri="http://schemas.microsoft.com/office/2006/metadata/properties"/>
    <ds:schemaRef ds:uri="http://schemas.microsoft.com/office/infopath/2007/PartnerControls"/>
    <ds:schemaRef ds:uri="1b1ae6a6-b843-4b96-b5dc-e1a2380afdb4"/>
    <ds:schemaRef ds:uri="28f684a6-d1bd-48f4-ba52-c9bfbbe1c29f"/>
  </ds:schemaRefs>
</ds:datastoreItem>
</file>

<file path=customXml/itemProps4.xml><?xml version="1.0" encoding="utf-8"?>
<ds:datastoreItem xmlns:ds="http://schemas.openxmlformats.org/officeDocument/2006/customXml" ds:itemID="{11CD94BF-1FFC-4F80-8289-2E82D80F1F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Budget</vt:lpstr>
      <vt:lpstr>Eine Person ohne Kinder</vt:lpstr>
      <vt:lpstr>Eine Person mit Kindern</vt:lpstr>
      <vt:lpstr>Zwei Personen</vt:lpstr>
      <vt:lpstr>Zwei Personen mit Kindern</vt:lpstr>
      <vt:lpstr>Budget!Druckbereich</vt:lpstr>
    </vt:vector>
  </TitlesOfParts>
  <Manager/>
  <Company>Money Chat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Money Chat</dc:title>
  <dc:subject/>
  <dc:creator>Reiser Simone (B04)</dc:creator>
  <cp:keywords/>
  <dc:description/>
  <cp:lastModifiedBy>Dave Buschor</cp:lastModifiedBy>
  <cp:revision/>
  <dcterms:created xsi:type="dcterms:W3CDTF">2013-11-08T21:43:31Z</dcterms:created>
  <dcterms:modified xsi:type="dcterms:W3CDTF">2023-05-23T13:39:11Z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0x010100763A28C30F20D047A3383D4C6F02C3B7</vt:lpwstr>
  </property>
</Properties>
</file>